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23" documentId="13_ncr:1_{D770E410-C646-43A7-BD39-E480323E8AD3}" xr6:coauthVersionLast="47" xr6:coauthVersionMax="47" xr10:uidLastSave="{1E417D9F-A695-4E4E-B1F0-3B96ABBDAE34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3" l="1"/>
  <c r="D7" i="3"/>
  <c r="D3" i="3"/>
  <c r="D5" i="3"/>
  <c r="D4" i="3"/>
  <c r="D14" i="3"/>
  <c r="D6" i="3"/>
  <c r="D13" i="3"/>
  <c r="D12" i="3"/>
  <c r="D11" i="3"/>
  <c r="D8" i="3"/>
  <c r="D10" i="3"/>
  <c r="D9" i="3"/>
  <c r="D2" i="3"/>
  <c r="H8" i="2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<sst xmlns="http://schemas.openxmlformats.org/spreadsheetml/2006/main" count="136" uniqueCount="96">
  <si>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</si>
  <si>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</si>
  <si>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</si>
  <si>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</si>
  <si>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</si>
  <si>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</si>
  <si>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</si>
  <si>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</si>
  <si>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</si>
  <si>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</si>
  <si>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</si>
  <si>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</si>
  <si>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</si>
  <si>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</si>
  <si>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</si>
  <si>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</si>
  <si>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</si>
  <si>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</si>
  <si>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</si>
  <si>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</si>
  <si>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</si>
  <si>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</si>
  <si>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</si>
  <si>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</si>
  <si>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</si>
  <si>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</si>
  <si>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</si>
  <si>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</si>
  <si>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</si>
  <si>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</si>
  <si>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</si>
  <si>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</si>
  <si>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</si>
  <si>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</si>
  <si>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</si>
  <si>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</si>
  <si>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</si>
  <si>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</si>
  <si>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</si>
  <si>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</si>
  <si>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</si>
  <si>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</si>
  <si>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</si>
  <si>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</si>
  <si>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</si>
  <si>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</si>
  <si>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</si>
  <si>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</si>
  <si>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</si>
  <si>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</si>
  <si>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</si>
  <si>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</si>
  <si>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</si>
  <si>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</si>
  <si>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</si>
  <si>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</si>
  <si>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</si>
  <si>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</si>
  <si>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</si>
  <si>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</si>
  <si>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</si>
  <si>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</si>
  <si>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</si>
  <si>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</si>
  <si>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1 MODULOC BIPOLAR CUP 39/22 H0306.0639 1 Nos 2,890.00 Nos 2,890.00</t>
  </si>
  <si>
    <t>2 MODULOC BIPOLAR CUP 41/22 H0306.0641 1 Nos 2,890.00 Nos 2,890.00</t>
  </si>
  <si>
    <t>3 MODULOC BIPOLAR CUP 43/22 H0306.0643 1 Nos 2,890.00 Nos 2,890.00</t>
  </si>
  <si>
    <t>4 MODULOC BIPOLAR CUP 45/28 H0306.0645 1 Nos 2,890.00 Nos 2,890.00</t>
  </si>
  <si>
    <t>5 MODULOC BIPOLAR CUP 47/28 H0306.0647 1 Nos 2,890.00 Nos 2,890.00</t>
  </si>
  <si>
    <t>6 MODULOC BIPOLAR CUP 49/28 H0306.0649 1 Nos 2,890.00 Nos 2,890.00</t>
  </si>
  <si>
    <t>7 ADLER MODULAR HEAD, HI-N STEEL, 22/0.0 H0407.2200 1 Nos 3,118.00 Nos 3,118.00</t>
  </si>
  <si>
    <t>8 ADLER MODULAR HEAD, HI-N STEEL, 22/-2.0 H0407.2120 1 Nos 3,118.00 Nos 3,118.00</t>
  </si>
  <si>
    <t>9 ADLER MODULAR HEAD, HI-N STEEL, 22/+3.5 H0407.2235 1 Nos 3,118.00 Nos 3,118.00</t>
  </si>
  <si>
    <t>10 ADLER MODULAR HEAD, HI-N STEEL, 28/-3.5 H0407.2735 1 Nos 3,118.00 Nos 3,118.00</t>
  </si>
  <si>
    <t>11 ADLER MODULAR HEADS, HI-N STEEL,28/.+3.5 H0407.2835 1 Nos 3,118.00 Nos 3,118.00</t>
  </si>
  <si>
    <t>12 ADLER MODULAR HEAD, HI-N STEEL, 28/0.0 H0407.2800 1 Nos 3,118.00 Nos 3,118.00</t>
  </si>
  <si>
    <t>13 EndoFit STEM 36 MM OFFSET H0209.3601 1 Nos 8,000.00 Nos 8,000.00</t>
  </si>
  <si>
    <t>14 EndoFit STEM 38 MM OFFSET SIZE 1 H0209.3801 1 Nos 8,000.00 Nos 8,000.00</t>
  </si>
  <si>
    <t>15 LEGEND CEMENTLESS HIP STEM SIZE 09 H0212.1359 1 Nos 18,000.00 Nos 18,000.00</t>
  </si>
  <si>
    <t>16 LEGEND CEMENTLESS HIP STEM SIZE 10 H0212.1360 1 Nos 18,000.00 Nos 18,000.00</t>
  </si>
  <si>
    <t>17 LEGEND CEMENTLESS HIP STEM SIZE 11 H0212.1361 1 Nos 18,000.00 Nos 18,000.00</t>
  </si>
  <si>
    <t>18 LEGEND CEMENTLESS HIP STEM SIZE 12 H0212.1362 1 Nos 18,000.00 Nos 18,000.00</t>
  </si>
  <si>
    <t>19 STEM CENTRALISER DIA 10.0, ENDOFIT H0308.010 3 Nos 926.00 Nos 2,778.00</t>
  </si>
  <si>
    <t>I0210.4533</t>
  </si>
  <si>
    <t>I0210.4540</t>
  </si>
  <si>
    <t>I0210.4543</t>
  </si>
  <si>
    <t>I0210.4550</t>
  </si>
  <si>
    <t>I0211.5033</t>
  </si>
  <si>
    <t>I0211.5035</t>
  </si>
  <si>
    <t>I0211.5038</t>
  </si>
  <si>
    <t>I0211.5043</t>
  </si>
  <si>
    <t>I0211.5045</t>
  </si>
  <si>
    <t>I0211.5048</t>
  </si>
  <si>
    <t>I0211.5058</t>
  </si>
  <si>
    <t>I0211.5063</t>
  </si>
  <si>
    <t>I0211.5065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</si>
</sst>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1.140625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83</v>
      </c>
      <c r="B2" s="3">
        <v>1</v>
      </c>
      <c r="C2" s="17">
        <v>10</v>
      </c>
      <c r="D2" s="6">
        <f>VLOOKUP(A2,[1]Worksheet!$B:$H,7,0)</f>
        <v>1472</v>
      </c>
    </row>
    <row r="3" spans="1:4" x14ac:dyDescent="0.25">
      <c r="A3" t="s">
        <v>84</v>
      </c>
      <c r="B3" s="3">
        <v>1</v>
      </c>
      <c r="C3" s="17">
        <v>10</v>
      </c>
      <c r="D3" s="6">
        <f>VLOOKUP(A3,[1]Worksheet!$B:$H,7,0)</f>
        <v>1472</v>
      </c>
    </row>
    <row r="4" spans="1:4" x14ac:dyDescent="0.25">
      <c r="A4" t="s">
        <v>85</v>
      </c>
      <c r="B4" s="3">
        <v>1</v>
      </c>
      <c r="C4" s="17">
        <v>10</v>
      </c>
      <c r="D4" s="6">
        <f>VLOOKUP(A4,[1]Worksheet!$B:$H,7,0)</f>
        <v>1472</v>
      </c>
    </row>
    <row r="5" spans="1:4" x14ac:dyDescent="0.25">
      <c r="A5" t="s">
        <v>86</v>
      </c>
      <c r="B5" s="3">
        <v>2</v>
      </c>
      <c r="C5" s="17">
        <v>10</v>
      </c>
      <c r="D5" s="6">
        <f>VLOOKUP(A5,[1]Worksheet!$B:$H,7,0)</f>
        <v>1472</v>
      </c>
    </row>
    <row r="6" spans="1:4" x14ac:dyDescent="0.25">
      <c r="A6" t="s">
        <v>87</v>
      </c>
      <c r="B6" s="3">
        <v>1</v>
      </c>
      <c r="C6" s="17">
        <v>10</v>
      </c>
      <c r="D6" s="6">
        <f>VLOOKUP(A6,[1]Worksheet!$B:$H,7,0)</f>
        <v>1472</v>
      </c>
    </row>
    <row r="7" spans="1:4" x14ac:dyDescent="0.25">
      <c r="A7" s="20" t="s">
        <v>88</v>
      </c>
      <c r="B7" s="21">
        <v>1</v>
      </c>
      <c r="C7" s="17">
        <v>10</v>
      </c>
      <c r="D7" s="6">
        <f>VLOOKUP(A7,[1]Worksheet!$B:$H,7,0)</f>
        <v>1472</v>
      </c>
    </row>
    <row r="8" spans="1:4" x14ac:dyDescent="0.25">
      <c r="A8" t="s">
        <v>89</v>
      </c>
      <c r="B8" s="3">
        <v>1</v>
      </c>
      <c r="C8" s="17">
        <v>10</v>
      </c>
      <c r="D8" s="6">
        <f>VLOOKUP(A8,[1]Worksheet!$B:$H,7,0)</f>
        <v>1472</v>
      </c>
    </row>
    <row r="9" spans="1:4" x14ac:dyDescent="0.25">
      <c r="A9" t="s">
        <v>90</v>
      </c>
      <c r="B9" s="3">
        <v>2</v>
      </c>
      <c r="C9" s="17">
        <v>10</v>
      </c>
      <c r="D9" s="6">
        <f>VLOOKUP(A9,[1]Worksheet!$B:$H,7,0)</f>
        <v>1472</v>
      </c>
    </row>
    <row r="10" spans="1:4" x14ac:dyDescent="0.25">
      <c r="A10" t="s">
        <v>90</v>
      </c>
      <c r="B10" s="3">
        <v>1</v>
      </c>
      <c r="C10" s="17">
        <v>10</v>
      </c>
      <c r="D10" s="6">
        <f>VLOOKUP(A10,[1]Worksheet!$B:$H,7,0)</f>
        <v>1472</v>
      </c>
    </row>
    <row r="11" spans="1:4" x14ac:dyDescent="0.25">
      <c r="A11" t="s">
        <v>91</v>
      </c>
      <c r="B11" s="3">
        <v>1</v>
      </c>
      <c r="C11" s="17">
        <v>10</v>
      </c>
      <c r="D11" s="6">
        <f>VLOOKUP(A11,[1]Worksheet!$B:$H,7,0)</f>
        <v>1472</v>
      </c>
    </row>
    <row r="12" spans="1:4" x14ac:dyDescent="0.25">
      <c r="A12" t="s">
        <v>92</v>
      </c>
      <c r="B12" s="3">
        <v>1</v>
      </c>
      <c r="C12" s="17">
        <v>10</v>
      </c>
      <c r="D12" s="6">
        <f>VLOOKUP(A12,[1]Worksheet!$B:$H,7,0)</f>
        <v>1472</v>
      </c>
    </row>
    <row r="13" spans="1:4" s="20" customFormat="1" x14ac:dyDescent="0.25">
      <c r="A13" t="s">
        <v>93</v>
      </c>
      <c r="B13" s="3">
        <v>1</v>
      </c>
      <c r="C13" s="17">
        <v>10</v>
      </c>
      <c r="D13" s="6">
        <f>VLOOKUP(A13,[1]Worksheet!$B:$H,7,0)</f>
        <v>1472</v>
      </c>
    </row>
    <row r="14" spans="1:4" s="20" customFormat="1" x14ac:dyDescent="0.25">
      <c r="A14" s="20" t="s">
        <v>94</v>
      </c>
      <c r="B14" s="21">
        <v>1</v>
      </c>
      <c r="C14" s="17">
        <v>10</v>
      </c>
      <c r="D14" s="6">
        <f>VLOOKUP(A14,[1]Worksheet!$B:$H,7,0)</f>
        <v>1472</v>
      </c>
    </row>
    <row r="15" spans="1:4" x14ac:dyDescent="0.25">
      <c r="A15" t="s">
        <v>95</v>
      </c>
      <c r="B15" s="3">
        <v>1</v>
      </c>
      <c r="C15" s="17">
        <v>10</v>
      </c>
      <c r="D15" s="6">
        <f>VLOOKUP(A15,[1]Worksheet!$B:$H,7,0)</f>
        <v>1472</v>
      </c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</sheetData>
  <sortState xmlns:xlrd2="http://schemas.microsoft.com/office/spreadsheetml/2017/richdata2" ref="A2:B15">
    <sortCondition ref="A2:A1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  <c r="E8" t="s">
        <v>48</v>
      </c>
      <c r="H8" s="6">
        <f>VLOOKUP(E8,[2]Sheet1!$B:$G,6,0)</f>
        <v>16000</v>
      </c>
      <c r="J8" t="s">
        <v>63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3:A21"/>
  <sheetViews>
    <sheetView topLeftCell="A4" workbookViewId="0">
      <selection activeCell="A22" sqref="A22"/>
    </sheetView>
  </sheetViews>
  <sheetFormatPr defaultRowHeight="15" x14ac:dyDescent="0.25"/>
  <sheetData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2024-05-08T05:54:31Z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