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" documentId="11_A3DFD19C9BDA3B5BD46547E8D5B8990F7A3EB79E" xr6:coauthVersionLast="47" xr6:coauthVersionMax="47" xr10:uidLastSave="{E3C19D29-1571-4C0D-AEF0-21DD9BE5E6F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  <c r="D5" i="1"/>
  <c r="D4" i="1"/>
  <c r="D3" i="1"/>
  <c r="D2" i="1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<sst xmlns="http://schemas.openxmlformats.org/spreadsheetml/2006/main" count="34" uniqueCount="30">
  <si>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</si>
  <si>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</si>
  <si>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</si>
  <si>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</si>
  <si>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I0139.1034</t>
  </si>
  <si>
    <t>I0208.090</t>
  </si>
  <si>
    <t>I0209.085</t>
  </si>
  <si>
    <t>I0301.05</t>
  </si>
  <si>
    <t>I0211.5040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</si>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</sst>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Normal="100" workbookViewId="0">
      <selection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</v>
      </c>
      <c r="B2" s="1">
        <v>2</v>
      </c>
      <c r="C2" s="2">
        <v>25</v>
      </c>
      <c r="D2" s="3">
        <f>VLOOKUP(A2,[1]Worksheet!$B:$I,8,0)</f>
        <v>12463</v>
      </c>
    </row>
    <row r="3" spans="1:4" x14ac:dyDescent="0.25">
      <c r="A3" t="s">
        <v>5</v>
      </c>
      <c r="B3" s="1">
        <v>2</v>
      </c>
      <c r="C3" s="2">
        <v>25</v>
      </c>
      <c r="D3" s="3">
        <f>VLOOKUP(A3,[1]Worksheet!$B:$I,8,0)</f>
        <v>3285</v>
      </c>
    </row>
    <row r="4" spans="1:4" x14ac:dyDescent="0.25">
      <c r="A4" t="s">
        <v>6</v>
      </c>
      <c r="B4" s="1">
        <v>2</v>
      </c>
      <c r="C4" s="2">
        <v>25</v>
      </c>
      <c r="D4" s="3">
        <f>VLOOKUP(A4,[1]Worksheet!$B:$I,8,0)</f>
        <v>2379</v>
      </c>
    </row>
    <row r="5" spans="1:4" x14ac:dyDescent="0.25">
      <c r="A5" t="s">
        <v>7</v>
      </c>
      <c r="B5" s="1">
        <v>2</v>
      </c>
      <c r="C5" s="2">
        <v>25</v>
      </c>
      <c r="D5" s="3">
        <f>VLOOKUP(A5,[1]Worksheet!$B:$I,8,0)</f>
        <v>1472</v>
      </c>
    </row>
    <row r="6" spans="1:4" x14ac:dyDescent="0.25">
      <c r="A6" t="s">
        <v>8</v>
      </c>
      <c r="B6" s="1">
        <v>2</v>
      </c>
      <c r="C6" s="2">
        <v>0</v>
      </c>
      <c r="D6" s="3">
        <v>850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9</v>
      </c>
      <c r="I1" s="6"/>
      <c r="J1" s="7" t="s">
        <v>10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11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12</v>
      </c>
      <c r="C3" s="5" t="str">
        <f t="shared" si="0"/>
        <v>74402418N</v>
      </c>
      <c r="E3" s="10" t="s">
        <v>13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14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15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16</v>
      </c>
      <c r="C6" s="5" t="str">
        <f t="shared" si="0"/>
        <v>75403514N</v>
      </c>
    </row>
    <row r="7" spans="2:10" x14ac:dyDescent="0.25">
      <c r="B7" s="8" t="s">
        <v>17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18</v>
      </c>
      <c r="H8" s="14">
        <f>VLOOKUP(E8,[2]Sheet1!$B$4:$G$50,6,0)</f>
        <v>3118</v>
      </c>
      <c r="J8" s="15" t="s">
        <v>19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20</v>
      </c>
      <c r="H10" s="16">
        <f>VLOOKUP(E10,[3]Sheet1!$A:$D,4,0)</f>
        <v>886</v>
      </c>
      <c r="J10" s="17" t="s">
        <v>21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22</v>
      </c>
      <c r="H12" s="18">
        <f>VLOOKUP(E12,[4]Su_Ad!$A:$D,4,0)</f>
        <v>962</v>
      </c>
      <c r="J12" s="19" t="s">
        <v>23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24</v>
      </c>
      <c r="H14" s="18">
        <f>VLOOKUP(E14,'[5]RESTOR portfolio'!$A$7:$C$150,3,0)</f>
        <v>11770</v>
      </c>
      <c r="J14" t="s">
        <v>25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26</v>
      </c>
      <c r="H17" t="s">
        <v>26</v>
      </c>
    </row>
    <row r="18" spans="2:8" x14ac:dyDescent="0.25">
      <c r="B18" s="8">
        <v>73825222</v>
      </c>
      <c r="C18" s="5" t="str">
        <f t="shared" si="0"/>
        <v>73825222</v>
      </c>
      <c r="E18" t="s">
        <v>27</v>
      </c>
      <c r="H18" t="s">
        <v>28</v>
      </c>
    </row>
    <row r="19" spans="2:8" x14ac:dyDescent="0.25">
      <c r="B19" s="8">
        <v>73825224</v>
      </c>
      <c r="C19" s="5" t="str">
        <f t="shared" si="0"/>
        <v>73825224</v>
      </c>
      <c r="H19" t="s">
        <v>29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2024-11-12T09:50:24Z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