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451" documentId="13_ncr:1_{BB5A6140-E069-469C-8808-CB1D3CAFEF29}" xr6:coauthVersionLast="47" xr6:coauthVersionMax="47" xr10:uidLastSave="{507BCE7E-7B69-44B7-9401-E1732A061DE5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D3" i="1"/>
  <c r="D2" i="1"/>
  <c r="E57" i="3" l="1"/>
  <c r="F57" i="3" s="1"/>
  <c r="G57" i="3" s="1"/>
  <c r="E56" i="3"/>
  <c r="F56" i="3" s="1"/>
  <c r="G56" i="3" s="1"/>
  <c r="E55" i="3"/>
  <c r="F55" i="3" s="1"/>
  <c r="G55" i="3" s="1"/>
  <c r="E54" i="3"/>
  <c r="F54" i="3" s="1"/>
  <c r="G54" i="3" s="1"/>
  <c r="E53" i="3"/>
  <c r="F53" i="3" s="1"/>
  <c r="G53" i="3" s="1"/>
  <c r="E52" i="3"/>
  <c r="F52" i="3" s="1"/>
  <c r="G52" i="3" s="1"/>
  <c r="E51" i="3"/>
  <c r="F51" i="3" s="1"/>
  <c r="G51" i="3" s="1"/>
  <c r="E50" i="3"/>
  <c r="F50" i="3" s="1"/>
  <c r="G50" i="3" s="1"/>
  <c r="E49" i="3"/>
  <c r="F49" i="3" s="1"/>
  <c r="G49" i="3" s="1"/>
  <c r="E48" i="3"/>
  <c r="F48" i="3" s="1"/>
  <c r="G48" i="3" s="1"/>
  <c r="E47" i="3"/>
  <c r="F47" i="3" s="1"/>
  <c r="G47" i="3" s="1"/>
  <c r="E46" i="3"/>
  <c r="F46" i="3" s="1"/>
  <c r="G46" i="3" s="1"/>
  <c r="E45" i="3"/>
  <c r="F45" i="3" s="1"/>
  <c r="G45" i="3" s="1"/>
  <c r="E44" i="3"/>
  <c r="F44" i="3" s="1"/>
  <c r="G44" i="3" s="1"/>
  <c r="E43" i="3"/>
  <c r="F43" i="3" s="1"/>
  <c r="G43" i="3" s="1"/>
  <c r="E42" i="3"/>
  <c r="F42" i="3" s="1"/>
  <c r="G42" i="3" s="1"/>
  <c r="E41" i="3"/>
  <c r="F41" i="3" s="1"/>
  <c r="G41" i="3" s="1"/>
  <c r="E40" i="3"/>
  <c r="F40" i="3" s="1"/>
  <c r="G40" i="3" s="1"/>
  <c r="E39" i="3"/>
  <c r="F39" i="3" s="1"/>
  <c r="G39" i="3" s="1"/>
  <c r="E38" i="3"/>
  <c r="F38" i="3" s="1"/>
  <c r="G38" i="3" s="1"/>
  <c r="E37" i="3"/>
  <c r="F37" i="3" s="1"/>
  <c r="G37" i="3" s="1"/>
  <c r="E36" i="3"/>
  <c r="F36" i="3" s="1"/>
  <c r="G36" i="3" s="1"/>
  <c r="E35" i="3"/>
  <c r="F35" i="3" s="1"/>
  <c r="G35" i="3" s="1"/>
  <c r="E34" i="3"/>
  <c r="F34" i="3" s="1"/>
  <c r="G34" i="3" s="1"/>
  <c r="E33" i="3"/>
  <c r="F33" i="3" s="1"/>
  <c r="G33" i="3" s="1"/>
  <c r="E32" i="3"/>
  <c r="F32" i="3" s="1"/>
  <c r="G32" i="3" s="1"/>
  <c r="E31" i="3"/>
  <c r="F31" i="3" s="1"/>
  <c r="G31" i="3" s="1"/>
  <c r="E30" i="3"/>
  <c r="F30" i="3" s="1"/>
  <c r="G30" i="3" s="1"/>
  <c r="E29" i="3"/>
  <c r="F29" i="3" s="1"/>
  <c r="G29" i="3" s="1"/>
  <c r="E28" i="3"/>
  <c r="F28" i="3" s="1"/>
  <c r="G28" i="3" s="1"/>
  <c r="E27" i="3"/>
  <c r="F27" i="3" s="1"/>
  <c r="G27" i="3" s="1"/>
  <c r="E26" i="3"/>
  <c r="F26" i="3" s="1"/>
  <c r="G26" i="3" s="1"/>
  <c r="E25" i="3"/>
  <c r="F25" i="3" s="1"/>
  <c r="G25" i="3" s="1"/>
  <c r="E24" i="3"/>
  <c r="F24" i="3" s="1"/>
  <c r="G24" i="3" s="1"/>
  <c r="E23" i="3"/>
  <c r="F23" i="3" s="1"/>
  <c r="G23" i="3" s="1"/>
  <c r="E22" i="3"/>
  <c r="F22" i="3" s="1"/>
  <c r="G22" i="3" s="1"/>
  <c r="E21" i="3"/>
  <c r="F21" i="3" s="1"/>
  <c r="G21" i="3" s="1"/>
  <c r="E20" i="3"/>
  <c r="F20" i="3" s="1"/>
  <c r="G20" i="3" s="1"/>
  <c r="E19" i="3"/>
  <c r="F19" i="3" s="1"/>
  <c r="G19" i="3" s="1"/>
  <c r="E18" i="3"/>
  <c r="F18" i="3" s="1"/>
  <c r="G18" i="3" s="1"/>
  <c r="E17" i="3"/>
  <c r="F17" i="3" s="1"/>
  <c r="G17" i="3" s="1"/>
  <c r="E16" i="3"/>
  <c r="F16" i="3" s="1"/>
  <c r="G16" i="3" s="1"/>
  <c r="E15" i="3"/>
  <c r="F15" i="3" s="1"/>
  <c r="G15" i="3" s="1"/>
  <c r="E14" i="3"/>
  <c r="F14" i="3" s="1"/>
  <c r="G14" i="3" s="1"/>
  <c r="E13" i="3"/>
  <c r="F13" i="3" s="1"/>
  <c r="G13" i="3" s="1"/>
  <c r="E12" i="3"/>
  <c r="F12" i="3" s="1"/>
  <c r="G12" i="3" s="1"/>
  <c r="E11" i="3"/>
  <c r="F11" i="3" s="1"/>
  <c r="G11" i="3" s="1"/>
  <c r="E10" i="3"/>
  <c r="F10" i="3" s="1"/>
  <c r="G10" i="3" s="1"/>
  <c r="E9" i="3"/>
  <c r="F9" i="3" s="1"/>
  <c r="G9" i="3" s="1"/>
  <c r="E8" i="3"/>
  <c r="F8" i="3" s="1"/>
  <c r="G8" i="3" s="1"/>
  <c r="E7" i="3"/>
  <c r="F7" i="3" s="1"/>
  <c r="G7" i="3" s="1"/>
  <c r="E6" i="3"/>
  <c r="F6" i="3" s="1"/>
  <c r="G6" i="3" s="1"/>
  <c r="E5" i="3"/>
  <c r="F5" i="3" s="1"/>
  <c r="G5" i="3" s="1"/>
  <c r="E4" i="3"/>
  <c r="F4" i="3" s="1"/>
  <c r="G4" i="3" s="1"/>
  <c r="E3" i="3"/>
  <c r="F3" i="3" s="1"/>
  <c r="G3" i="3" s="1"/>
  <c r="E2" i="3"/>
  <c r="F2" i="3" s="1"/>
  <c r="G2" i="3" s="1"/>
  <c r="H14" i="2" l="1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<sst xmlns="http://schemas.openxmlformats.org/spreadsheetml/2006/main" count="103" uniqueCount="94">
  <si>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</si>
  <si>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</si>
  <si>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</si>
  <si>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</si>
  <si>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</si>
  <si>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</si>
  <si>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</si>
  <si>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</si>
  <si>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</si>
  <si>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</si>
  <si>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</si>
  <si>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</si>
  <si>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</si>
  <si>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</si>
  <si>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</si>
  <si>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</si>
  <si>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</si>
  <si>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</si>
  <si>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</si>
  <si>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</si>
  <si>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</si>
  <si>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</si>
  <si>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</si>
  <si>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</si>
  <si>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</si>
  <si>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I0211.5040</t>
  </si>
  <si>
    <t>I0211.5030</t>
  </si>
  <si>
    <t>I0211.5045</t>
  </si>
  <si>
    <t>I0211.5065</t>
  </si>
  <si>
    <t>I0144.8528</t>
  </si>
  <si>
    <t>I0144.8530</t>
  </si>
  <si>
    <t>I0144.8532</t>
  </si>
  <si>
    <t>I0144.8533</t>
  </si>
  <si>
    <t>I0144.8534</t>
  </si>
  <si>
    <t>I0144.8535</t>
  </si>
  <si>
    <t>I0144.8536</t>
  </si>
  <si>
    <t>I0144.8537</t>
  </si>
  <si>
    <t>I0144.8538</t>
  </si>
  <si>
    <t>I0145.1028</t>
  </si>
  <si>
    <t>I0145.1030</t>
  </si>
  <si>
    <t>I0145.1031</t>
  </si>
  <si>
    <t>I0145.1032</t>
  </si>
  <si>
    <t>I0145.1033</t>
  </si>
  <si>
    <t>I0145.1034</t>
  </si>
  <si>
    <t>I0145.1035</t>
  </si>
  <si>
    <t>I0145.1036</t>
  </si>
  <si>
    <t>I0145.1037</t>
  </si>
  <si>
    <t>I0145.1038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</si>
  <si>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</si>
  <si>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</si>
  <si>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</si>
  <si>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</si>
  <si>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</si>
  <si>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</si>
  <si>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</si>
  <si>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</si>
  <si>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</si>
  <si>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</si>
  <si>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</si>
  <si>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</si>
  <si>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</si>
  <si>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</si>
  <si>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</si>
  <si>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I0211.5025</t>
  </si>
  <si>
    <t>I0211.5027</t>
  </si>
  <si>
    <t>I0211.5033</t>
  </si>
  <si>
    <t>I0211.5035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</si>
  <si>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</si>
  <si>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</si>
  <si>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</si>
  <si>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</si>
  <si>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</si>
  <si>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</si>
  <si>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</si>
  <si>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</si>
  <si>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</si>
  <si>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I0211.5068</t>
  </si>
  <si>
    <t>I0211.5070</t>
  </si>
  <si>
    <t>I0211.5073</t>
  </si>
  <si>
    <t>I0303.00</t>
  </si>
  <si>
    <t>I0303.05</t>
  </si>
  <si>
    <t>H0209.3804</t>
  </si>
  <si>
    <t>H0407.2735</t>
  </si>
  <si>
    <t>I0137.1017</t>
  </si>
  <si>
    <t>I0137.1117</t>
  </si>
  <si>
    <t>I0138.1136</t>
  </si>
  <si>
    <t>I0139.1034</t>
  </si>
  <si>
    <t>I0139.1138</t>
  </si>
  <si>
    <t>I0208.075</t>
  </si>
  <si>
    <t>I0208.080</t>
  </si>
  <si>
    <t>I0208.085</t>
  </si>
  <si>
    <t>I0209.070</t>
  </si>
  <si>
    <t>I0209.075</t>
  </si>
  <si>
    <t>I0209.085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</si>
</sst>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4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43" fontId="7" fillId="0" borderId="1" xfId="1" applyFont="1" applyBorder="1"/>
    <xf numFmtId="0" fontId="8" fillId="0" borderId="0" xfId="0" applyFont="1"/>
    <xf numFmtId="43" fontId="4" fillId="0" borderId="1" xfId="1" applyFont="1" applyBorder="1"/>
    <xf numFmtId="0" fontId="4" fillId="0" borderId="0" xfId="0" applyFont="1"/>
    <xf numFmtId="43" fontId="9" fillId="0" borderId="1" xfId="1" applyFont="1" applyBorder="1"/>
    <xf numFmtId="0" fontId="9" fillId="0" borderId="0" xfId="0" applyFont="1"/>
    <xf numFmtId="0" fontId="0" fillId="3" borderId="0" xfId="0" applyFill="1"/>
    <xf numFmtId="43" fontId="0" fillId="0" borderId="0" xfId="1" applyFont="1"/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0" fillId="0" borderId="0" xfId="0" applyNumberFormat="1"/>
    <xf numFmtId="0" fontId="10" fillId="0" borderId="0" xfId="0" applyFont="1"/>
  </cellXfs>
  <cellStyles count="3">
    <cellStyle name="Comma" xfId="1" builtinId="3"/>
    <cellStyle name="Normal" xfId="0" builtinId="0"/>
    <cellStyle name="Normal 11" xfId="2" xr:uid="{4810DE8C-979B-4223-A08D-C40F505B4E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72"/>
  <sheetViews>
    <sheetView tabSelected="1" zoomScaleNormal="100" workbookViewId="0">
      <pane ySplit="1" topLeftCell="A2" activePane="bottomLeft" state="frozen"/>
      <selection pane="bottomLeft" activeCell="D5" sqref="D5"/>
    </sheetView>
  </sheetViews>
  <sheetFormatPr defaultColWidth="8.42578125" defaultRowHeight="15" x14ac:dyDescent="0.25"/>
  <cols>
    <col min="1" max="1" width="12.5703125" bestFit="1" customWidth="1"/>
    <col min="2" max="2" width="8.42578125" style="2"/>
    <col min="3" max="3" width="8.5703125" bestFit="1" customWidth="1"/>
    <col min="4" max="4" width="10" bestFit="1" customWidth="1"/>
    <col min="1015" max="1016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s="23" t="s">
        <v>81</v>
      </c>
      <c r="B2" s="2">
        <v>1</v>
      </c>
      <c r="C2" s="18">
        <v>20</v>
      </c>
      <c r="D2" s="10">
        <f>VLOOKUP(A2,[1]Worksheet!$B:$I,8,0)</f>
        <v>11542</v>
      </c>
    </row>
    <row r="3" spans="1:4" x14ac:dyDescent="0.25">
      <c r="A3" s="23" t="s">
        <v>82</v>
      </c>
      <c r="B3" s="2">
        <v>1</v>
      </c>
      <c r="C3" s="18">
        <v>15</v>
      </c>
      <c r="D3" s="10">
        <f>VLOOKUP(A3,[1]Worksheet!$B:$I,8,0)</f>
        <v>3898</v>
      </c>
    </row>
    <row r="4" spans="1:4" x14ac:dyDescent="0.25">
      <c r="A4" s="23" t="s">
        <v>33</v>
      </c>
      <c r="B4" s="2">
        <v>1</v>
      </c>
      <c r="C4" s="18">
        <v>0</v>
      </c>
      <c r="D4" s="10">
        <v>8000</v>
      </c>
    </row>
    <row r="5" spans="1:4" x14ac:dyDescent="0.25">
      <c r="A5" s="23" t="s">
        <v>83</v>
      </c>
      <c r="B5" s="2">
        <v>1</v>
      </c>
      <c r="C5" s="18">
        <v>25</v>
      </c>
      <c r="D5" s="10">
        <f>VLOOKUP(A5,[1]Worksheet!$B:$I,8,0)</f>
        <v>10763</v>
      </c>
    </row>
    <row r="6" spans="1:4" x14ac:dyDescent="0.25">
      <c r="A6" s="23" t="s">
        <v>84</v>
      </c>
      <c r="B6" s="2">
        <v>3</v>
      </c>
      <c r="C6" s="18">
        <v>25</v>
      </c>
      <c r="D6" s="10">
        <f>VLOOKUP(A6,[1]Worksheet!$B:$I,8,0)</f>
        <v>10763</v>
      </c>
    </row>
    <row r="7" spans="1:4" x14ac:dyDescent="0.25">
      <c r="A7" s="23" t="s">
        <v>85</v>
      </c>
      <c r="B7" s="2">
        <v>1</v>
      </c>
      <c r="C7" s="18">
        <v>25</v>
      </c>
      <c r="D7" s="10">
        <f>VLOOKUP(A7,[1]Worksheet!$B:$I,8,0)</f>
        <v>12463</v>
      </c>
    </row>
    <row r="8" spans="1:4" x14ac:dyDescent="0.25">
      <c r="A8" s="23" t="s">
        <v>86</v>
      </c>
      <c r="B8" s="2">
        <v>1</v>
      </c>
      <c r="C8" s="18">
        <v>25</v>
      </c>
      <c r="D8" s="10">
        <f>VLOOKUP(A8,[1]Worksheet!$B:$I,8,0)</f>
        <v>12463</v>
      </c>
    </row>
    <row r="9" spans="1:4" x14ac:dyDescent="0.25">
      <c r="A9" t="s">
        <v>87</v>
      </c>
      <c r="B9" s="2">
        <v>1</v>
      </c>
      <c r="C9" s="18">
        <v>25</v>
      </c>
      <c r="D9" s="10">
        <f>VLOOKUP(A9,[1]Worksheet!$B:$I,8,0)</f>
        <v>12463</v>
      </c>
    </row>
    <row r="10" spans="1:4" x14ac:dyDescent="0.25">
      <c r="A10" t="s">
        <v>88</v>
      </c>
      <c r="B10" s="2">
        <v>1</v>
      </c>
      <c r="C10" s="18">
        <v>25</v>
      </c>
      <c r="D10" s="10">
        <f>VLOOKUP(A10,[1]Worksheet!$B:$I,8,0)</f>
        <v>3285</v>
      </c>
    </row>
    <row r="11" spans="1:4" x14ac:dyDescent="0.25">
      <c r="A11" t="s">
        <v>89</v>
      </c>
      <c r="B11" s="2">
        <v>3</v>
      </c>
      <c r="C11" s="18">
        <v>25</v>
      </c>
      <c r="D11" s="10">
        <f>VLOOKUP(A11,[1]Worksheet!$B:$I,8,0)</f>
        <v>3285</v>
      </c>
    </row>
    <row r="12" spans="1:4" x14ac:dyDescent="0.25">
      <c r="A12" t="s">
        <v>90</v>
      </c>
      <c r="B12" s="2">
        <v>1</v>
      </c>
      <c r="C12" s="18">
        <v>25</v>
      </c>
      <c r="D12" s="10">
        <f>VLOOKUP(A12,[1]Worksheet!$B:$I,8,0)</f>
        <v>3285</v>
      </c>
    </row>
    <row r="13" spans="1:4" x14ac:dyDescent="0.25">
      <c r="A13" t="s">
        <v>91</v>
      </c>
      <c r="B13" s="2">
        <v>1</v>
      </c>
      <c r="C13" s="18">
        <v>25</v>
      </c>
      <c r="D13" s="10">
        <f>VLOOKUP(A13,[1]Worksheet!$B:$I,8,0)</f>
        <v>2379</v>
      </c>
    </row>
    <row r="14" spans="1:4" x14ac:dyDescent="0.25">
      <c r="A14" t="s">
        <v>92</v>
      </c>
      <c r="B14" s="2">
        <v>1</v>
      </c>
      <c r="C14" s="18">
        <v>25</v>
      </c>
      <c r="D14" s="10">
        <f>VLOOKUP(A14,[1]Worksheet!$B:$I,8,0)</f>
        <v>2379</v>
      </c>
    </row>
    <row r="15" spans="1:4" x14ac:dyDescent="0.25">
      <c r="A15" t="s">
        <v>93</v>
      </c>
      <c r="B15" s="2">
        <v>1</v>
      </c>
      <c r="C15" s="18">
        <v>25</v>
      </c>
      <c r="D15" s="10">
        <f>VLOOKUP(A15,[1]Worksheet!$B:$I,8,0)</f>
        <v>2379</v>
      </c>
    </row>
    <row r="16" spans="1:4" x14ac:dyDescent="0.25">
      <c r="C16" s="18"/>
      <c r="D16" s="10"/>
    </row>
    <row r="17" spans="3:4" x14ac:dyDescent="0.25">
      <c r="C17" s="18"/>
      <c r="D17" s="10"/>
    </row>
    <row r="18" spans="3:4" x14ac:dyDescent="0.25">
      <c r="C18" s="18"/>
      <c r="D18" s="10"/>
    </row>
    <row r="19" spans="3:4" x14ac:dyDescent="0.25">
      <c r="C19" s="18"/>
      <c r="D19" s="10"/>
    </row>
    <row r="20" spans="3:4" x14ac:dyDescent="0.25">
      <c r="C20" s="18"/>
      <c r="D20" s="10"/>
    </row>
    <row r="21" spans="3:4" x14ac:dyDescent="0.25">
      <c r="C21" s="18"/>
      <c r="D21" s="10"/>
    </row>
    <row r="22" spans="3:4" x14ac:dyDescent="0.25">
      <c r="C22" s="18"/>
      <c r="D22" s="10"/>
    </row>
    <row r="23" spans="3:4" x14ac:dyDescent="0.25">
      <c r="C23" s="18"/>
      <c r="D23" s="10"/>
    </row>
    <row r="24" spans="3:4" x14ac:dyDescent="0.25">
      <c r="C24" s="18"/>
      <c r="D24" s="10"/>
    </row>
    <row r="25" spans="3:4" x14ac:dyDescent="0.25">
      <c r="C25" s="18"/>
      <c r="D25" s="10"/>
    </row>
    <row r="26" spans="3:4" x14ac:dyDescent="0.25">
      <c r="C26" s="18"/>
      <c r="D26" s="10"/>
    </row>
    <row r="27" spans="3:4" x14ac:dyDescent="0.25">
      <c r="C27" s="18"/>
      <c r="D27" s="10"/>
    </row>
    <row r="28" spans="3:4" x14ac:dyDescent="0.25">
      <c r="C28" s="18"/>
      <c r="D28" s="10"/>
    </row>
    <row r="29" spans="3:4" x14ac:dyDescent="0.25">
      <c r="C29" s="18"/>
      <c r="D29" s="10"/>
    </row>
    <row r="30" spans="3:4" x14ac:dyDescent="0.25">
      <c r="C30" s="18"/>
      <c r="D30" s="10"/>
    </row>
    <row r="31" spans="3:4" x14ac:dyDescent="0.25">
      <c r="C31" s="18"/>
      <c r="D31" s="10"/>
    </row>
    <row r="32" spans="3:4" x14ac:dyDescent="0.25">
      <c r="C32" s="18"/>
      <c r="D32" s="10"/>
    </row>
    <row r="33" spans="1:4" x14ac:dyDescent="0.25">
      <c r="C33" s="18"/>
      <c r="D33" s="10"/>
    </row>
    <row r="34" spans="1:4" x14ac:dyDescent="0.25">
      <c r="C34" s="18"/>
      <c r="D34" s="10"/>
    </row>
    <row r="35" spans="1:4" x14ac:dyDescent="0.25">
      <c r="C35" s="18"/>
      <c r="D35" s="10"/>
    </row>
    <row r="36" spans="1:4" x14ac:dyDescent="0.25">
      <c r="C36" s="18"/>
      <c r="D36" s="10"/>
    </row>
    <row r="37" spans="1:4" x14ac:dyDescent="0.25">
      <c r="C37" s="18"/>
      <c r="D37" s="10"/>
    </row>
    <row r="38" spans="1:4" x14ac:dyDescent="0.25">
      <c r="A38" s="7"/>
      <c r="C38" s="18"/>
      <c r="D38" s="10"/>
    </row>
    <row r="39" spans="1:4" x14ac:dyDescent="0.25">
      <c r="A39" s="7"/>
      <c r="C39" s="18"/>
      <c r="D39" s="10"/>
    </row>
    <row r="40" spans="1:4" x14ac:dyDescent="0.25">
      <c r="A40" s="7"/>
      <c r="C40" s="18"/>
      <c r="D40" s="10"/>
    </row>
    <row r="41" spans="1:4" x14ac:dyDescent="0.25">
      <c r="A41" s="7"/>
      <c r="C41" s="18"/>
      <c r="D41" s="10"/>
    </row>
    <row r="42" spans="1:4" x14ac:dyDescent="0.25">
      <c r="A42" s="7"/>
      <c r="C42" s="18"/>
      <c r="D42" s="10"/>
    </row>
    <row r="43" spans="1:4" x14ac:dyDescent="0.25">
      <c r="A43" s="7"/>
      <c r="C43" s="18"/>
      <c r="D43" s="10"/>
    </row>
    <row r="44" spans="1:4" x14ac:dyDescent="0.25">
      <c r="A44" s="7"/>
      <c r="C44" s="18"/>
      <c r="D44" s="10"/>
    </row>
    <row r="45" spans="1:4" x14ac:dyDescent="0.25">
      <c r="A45" s="7"/>
      <c r="C45" s="18"/>
      <c r="D45" s="10"/>
    </row>
    <row r="46" spans="1:4" x14ac:dyDescent="0.25">
      <c r="A46" s="7"/>
      <c r="C46" s="18"/>
      <c r="D46" s="10"/>
    </row>
    <row r="47" spans="1:4" x14ac:dyDescent="0.25">
      <c r="A47" s="7"/>
      <c r="C47" s="18"/>
      <c r="D47" s="10"/>
    </row>
    <row r="48" spans="1:4" x14ac:dyDescent="0.25">
      <c r="A48" s="7"/>
      <c r="C48" s="18"/>
      <c r="D48" s="10"/>
    </row>
    <row r="49" spans="1:4" x14ac:dyDescent="0.25">
      <c r="A49" s="7"/>
      <c r="C49" s="18"/>
      <c r="D49" s="10"/>
    </row>
    <row r="50" spans="1:4" x14ac:dyDescent="0.25">
      <c r="A50" s="7"/>
      <c r="C50" s="18"/>
      <c r="D50" s="10"/>
    </row>
    <row r="51" spans="1:4" x14ac:dyDescent="0.25">
      <c r="A51" s="7"/>
      <c r="C51" s="18"/>
      <c r="D51" s="10"/>
    </row>
    <row r="52" spans="1:4" x14ac:dyDescent="0.25">
      <c r="A52" s="7"/>
      <c r="C52" s="18"/>
      <c r="D52" s="10"/>
    </row>
    <row r="53" spans="1:4" x14ac:dyDescent="0.25">
      <c r="A53" s="7"/>
      <c r="C53" s="18"/>
      <c r="D53" s="10"/>
    </row>
    <row r="54" spans="1:4" x14ac:dyDescent="0.25">
      <c r="A54" s="7"/>
      <c r="C54" s="18"/>
      <c r="D54" s="10"/>
    </row>
    <row r="55" spans="1:4" x14ac:dyDescent="0.25">
      <c r="A55" s="7"/>
      <c r="C55" s="18"/>
      <c r="D55" s="10"/>
    </row>
    <row r="56" spans="1:4" x14ac:dyDescent="0.25">
      <c r="A56" s="7"/>
      <c r="C56" s="18"/>
      <c r="D56" s="10"/>
    </row>
    <row r="57" spans="1:4" x14ac:dyDescent="0.25">
      <c r="A57" s="7"/>
      <c r="C57" s="18"/>
      <c r="D57" s="10"/>
    </row>
    <row r="58" spans="1:4" x14ac:dyDescent="0.25">
      <c r="A58" s="7"/>
      <c r="C58" s="18"/>
      <c r="D58" s="10"/>
    </row>
    <row r="59" spans="1:4" x14ac:dyDescent="0.25">
      <c r="A59" s="7"/>
      <c r="C59" s="18"/>
      <c r="D59" s="10"/>
    </row>
    <row r="60" spans="1:4" x14ac:dyDescent="0.25">
      <c r="C60" s="18"/>
      <c r="D60" s="10"/>
    </row>
    <row r="61" spans="1:4" x14ac:dyDescent="0.25">
      <c r="C61" s="18"/>
      <c r="D61" s="10"/>
    </row>
    <row r="62" spans="1:4" x14ac:dyDescent="0.25">
      <c r="C62" s="18"/>
      <c r="D62" s="10"/>
    </row>
    <row r="63" spans="1:4" x14ac:dyDescent="0.25">
      <c r="C63" s="18"/>
      <c r="D63" s="10"/>
    </row>
    <row r="64" spans="1:4" x14ac:dyDescent="0.25">
      <c r="C64" s="18"/>
      <c r="D64" s="10"/>
    </row>
    <row r="65" spans="1:4" x14ac:dyDescent="0.25">
      <c r="C65" s="18"/>
      <c r="D65" s="10"/>
    </row>
    <row r="66" spans="1:4" x14ac:dyDescent="0.25">
      <c r="C66" s="18"/>
      <c r="D66" s="10"/>
    </row>
    <row r="67" spans="1:4" x14ac:dyDescent="0.25">
      <c r="C67" s="18"/>
      <c r="D67" s="10"/>
    </row>
    <row r="68" spans="1:4" x14ac:dyDescent="0.25">
      <c r="C68" s="18"/>
      <c r="D68" s="10"/>
    </row>
    <row r="69" spans="1:4" x14ac:dyDescent="0.25">
      <c r="C69" s="18"/>
      <c r="D69" s="10"/>
    </row>
    <row r="70" spans="1:4" x14ac:dyDescent="0.25">
      <c r="A70" s="7"/>
      <c r="C70" s="18"/>
      <c r="D70" s="10"/>
    </row>
    <row r="71" spans="1:4" x14ac:dyDescent="0.25">
      <c r="A71" s="7"/>
      <c r="C71" s="18"/>
      <c r="D71" s="10"/>
    </row>
    <row r="72" spans="1:4" x14ac:dyDescent="0.25">
      <c r="A72" s="7"/>
      <c r="C72" s="18"/>
      <c r="D72" s="10"/>
    </row>
  </sheetData>
  <sortState xmlns:xlrd2="http://schemas.microsoft.com/office/spreadsheetml/2017/richdata2" ref="A2:B17">
    <sortCondition ref="A2:A1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6E182-7DD2-48EA-892B-A6258D6882DE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17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21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19"/>
      <c r="J1" s="5" t="s">
        <v>5</v>
      </c>
    </row>
    <row r="2" spans="2:10" s="7" customFormat="1" x14ac:dyDescent="0.25">
      <c r="B2" s="6">
        <v>70645050</v>
      </c>
      <c r="C2" s="3" t="str">
        <f t="shared" si="0"/>
        <v>70645050</v>
      </c>
      <c r="E2" s="8" t="s">
        <v>6</v>
      </c>
      <c r="F2" s="9"/>
      <c r="G2" s="9"/>
      <c r="H2" s="10">
        <f>VLOOKUP(E2,[1]Worksheet!$B:$I,8,0)</f>
        <v>11542</v>
      </c>
      <c r="I2" s="20">
        <v>11542</v>
      </c>
    </row>
    <row r="3" spans="2:10" s="7" customFormat="1" x14ac:dyDescent="0.25">
      <c r="B3" s="6" t="s">
        <v>7</v>
      </c>
      <c r="C3" s="3" t="str">
        <f t="shared" si="0"/>
        <v>74402418N</v>
      </c>
      <c r="E3" s="8" t="s">
        <v>8</v>
      </c>
      <c r="F3" s="9"/>
      <c r="G3" s="9"/>
      <c r="H3" s="10">
        <f>VLOOKUP(E3,[1]Worksheet!$B:$I,8,0)</f>
        <v>4350</v>
      </c>
      <c r="I3" s="20">
        <v>4350</v>
      </c>
    </row>
    <row r="4" spans="2:10" s="7" customFormat="1" x14ac:dyDescent="0.25">
      <c r="B4" s="6" t="s">
        <v>9</v>
      </c>
      <c r="C4" s="3" t="str">
        <f t="shared" si="0"/>
        <v>74402420N</v>
      </c>
      <c r="E4" s="9"/>
      <c r="F4" s="9"/>
      <c r="G4" s="9"/>
      <c r="H4" s="9"/>
      <c r="I4" s="20"/>
    </row>
    <row r="5" spans="2:10" s="7" customFormat="1" x14ac:dyDescent="0.25">
      <c r="B5" s="6" t="s">
        <v>10</v>
      </c>
      <c r="C5" s="3" t="str">
        <f t="shared" si="0"/>
        <v>74412422N</v>
      </c>
      <c r="E5" s="6">
        <v>71675386</v>
      </c>
      <c r="F5" s="9"/>
      <c r="G5" s="9"/>
      <c r="H5" s="10">
        <f>VLOOKUP(E5,[1]Worksheet!$B:$I,8,0)</f>
        <v>22481</v>
      </c>
      <c r="I5" s="20">
        <v>22481</v>
      </c>
      <c r="J5" s="10">
        <v>20437</v>
      </c>
    </row>
    <row r="6" spans="2:10" x14ac:dyDescent="0.25">
      <c r="B6" s="6" t="s">
        <v>11</v>
      </c>
      <c r="C6" s="3" t="str">
        <f t="shared" si="0"/>
        <v>75403514N</v>
      </c>
    </row>
    <row r="7" spans="2:10" x14ac:dyDescent="0.25">
      <c r="B7" s="6" t="s">
        <v>12</v>
      </c>
      <c r="C7" s="3" t="str">
        <f t="shared" si="0"/>
        <v>75403516N</v>
      </c>
    </row>
    <row r="8" spans="2:10" x14ac:dyDescent="0.25">
      <c r="B8" s="6">
        <v>71645445</v>
      </c>
      <c r="C8" s="3" t="str">
        <f t="shared" si="0"/>
        <v>71645445</v>
      </c>
      <c r="E8" t="s">
        <v>13</v>
      </c>
      <c r="H8" s="11">
        <f>VLOOKUP(E8,[2]Sheet1!$B$4:$G$50,6,0)</f>
        <v>3118</v>
      </c>
      <c r="J8" s="12" t="s">
        <v>14</v>
      </c>
    </row>
    <row r="9" spans="2:10" x14ac:dyDescent="0.25">
      <c r="B9" s="6">
        <v>73824020</v>
      </c>
      <c r="C9" s="3" t="str">
        <f t="shared" si="0"/>
        <v>73824020</v>
      </c>
    </row>
    <row r="10" spans="2:10" x14ac:dyDescent="0.25">
      <c r="B10" s="6">
        <v>73824024</v>
      </c>
      <c r="C10" s="3" t="str">
        <f t="shared" si="0"/>
        <v>73824024</v>
      </c>
      <c r="E10" t="s">
        <v>15</v>
      </c>
      <c r="H10" s="13">
        <f>VLOOKUP(E10,[3]Sheet1!$A:$D,4,0)</f>
        <v>886</v>
      </c>
      <c r="J10" s="14" t="s">
        <v>16</v>
      </c>
    </row>
    <row r="11" spans="2:10" x14ac:dyDescent="0.25">
      <c r="B11" s="6">
        <v>73824042</v>
      </c>
      <c r="C11" s="3" t="str">
        <f t="shared" si="0"/>
        <v>73824042</v>
      </c>
    </row>
    <row r="12" spans="2:10" x14ac:dyDescent="0.25">
      <c r="B12" s="6">
        <v>73825010</v>
      </c>
      <c r="C12" s="3" t="str">
        <f t="shared" si="0"/>
        <v>73825010</v>
      </c>
      <c r="E12" t="s">
        <v>17</v>
      </c>
      <c r="H12" s="15">
        <f>VLOOKUP(E12,[4]Su_Ad!$A:$D,4,0)</f>
        <v>962</v>
      </c>
      <c r="J12" s="16" t="s">
        <v>18</v>
      </c>
    </row>
    <row r="13" spans="2:10" x14ac:dyDescent="0.25">
      <c r="B13" s="6">
        <v>73825012</v>
      </c>
      <c r="C13" s="3" t="str">
        <f t="shared" si="0"/>
        <v>73825012</v>
      </c>
    </row>
    <row r="14" spans="2:10" x14ac:dyDescent="0.25">
      <c r="B14" s="6">
        <v>73825014</v>
      </c>
      <c r="C14" s="3" t="str">
        <f t="shared" si="0"/>
        <v>73825014</v>
      </c>
      <c r="E14" t="s">
        <v>19</v>
      </c>
      <c r="H14" s="15">
        <f>VLOOKUP(E14,'[5]RESTOR portfolio'!$A$7:$C$150,3,0)</f>
        <v>11770</v>
      </c>
      <c r="J14" t="s">
        <v>20</v>
      </c>
    </row>
    <row r="15" spans="2:10" x14ac:dyDescent="0.25">
      <c r="B15" s="6">
        <v>73825016</v>
      </c>
      <c r="C15" s="3" t="str">
        <f t="shared" si="0"/>
        <v>73825016</v>
      </c>
    </row>
    <row r="16" spans="2:10" x14ac:dyDescent="0.25">
      <c r="B16" s="6">
        <v>73825018</v>
      </c>
      <c r="C16" s="3" t="str">
        <f t="shared" si="0"/>
        <v>73825018</v>
      </c>
    </row>
    <row r="17" spans="2:8" x14ac:dyDescent="0.25">
      <c r="B17" s="6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6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6">
        <v>73825224</v>
      </c>
      <c r="C19" s="3" t="str">
        <f t="shared" si="0"/>
        <v>73825224</v>
      </c>
      <c r="H19" t="s">
        <v>24</v>
      </c>
    </row>
    <row r="20" spans="2:8" x14ac:dyDescent="0.25">
      <c r="B20" s="6">
        <v>73825226</v>
      </c>
      <c r="C20" s="3" t="str">
        <f t="shared" si="0"/>
        <v>73825226</v>
      </c>
    </row>
    <row r="21" spans="2:8" x14ac:dyDescent="0.25">
      <c r="B21" s="6">
        <v>73825340</v>
      </c>
      <c r="C21" s="3" t="str">
        <f t="shared" si="0"/>
        <v>73825340</v>
      </c>
    </row>
    <row r="22" spans="2:8" x14ac:dyDescent="0.25">
      <c r="B22" s="6">
        <v>73825345</v>
      </c>
      <c r="C22" s="3" t="str">
        <f t="shared" si="0"/>
        <v>73825345</v>
      </c>
    </row>
    <row r="23" spans="2:8" x14ac:dyDescent="0.25">
      <c r="B23" s="6">
        <v>73825350</v>
      </c>
      <c r="C23" s="3" t="str">
        <f t="shared" si="0"/>
        <v>73825350</v>
      </c>
    </row>
    <row r="24" spans="2:8" x14ac:dyDescent="0.25">
      <c r="B24" s="6">
        <v>73825218</v>
      </c>
      <c r="C24" s="3" t="str">
        <f t="shared" si="0"/>
        <v>73825218</v>
      </c>
    </row>
    <row r="25" spans="2:8" x14ac:dyDescent="0.25">
      <c r="B25" s="6">
        <v>71677080</v>
      </c>
      <c r="C25" s="3" t="str">
        <f t="shared" si="0"/>
        <v>71677080</v>
      </c>
    </row>
    <row r="26" spans="2:8" x14ac:dyDescent="0.25">
      <c r="B26" s="6">
        <v>71677085</v>
      </c>
      <c r="C26" s="3" t="str">
        <f t="shared" si="0"/>
        <v>71677085</v>
      </c>
    </row>
    <row r="27" spans="2:8" x14ac:dyDescent="0.25">
      <c r="B27" s="6">
        <v>71645035</v>
      </c>
      <c r="C27" s="3" t="str">
        <f t="shared" si="0"/>
        <v>71645035</v>
      </c>
    </row>
    <row r="28" spans="2:8" x14ac:dyDescent="0.25">
      <c r="B28" s="6">
        <v>71829008</v>
      </c>
      <c r="C28" s="3" t="str">
        <f t="shared" si="0"/>
        <v>71829008</v>
      </c>
    </row>
    <row r="29" spans="2:8" x14ac:dyDescent="0.25">
      <c r="B29" s="6">
        <v>73824012</v>
      </c>
      <c r="C29" s="3" t="str">
        <f t="shared" si="0"/>
        <v>73824012</v>
      </c>
    </row>
    <row r="30" spans="2:8" x14ac:dyDescent="0.25">
      <c r="B30" s="6">
        <v>73824014</v>
      </c>
      <c r="C30" s="3" t="str">
        <f t="shared" si="0"/>
        <v>73824014</v>
      </c>
    </row>
    <row r="31" spans="2:8" x14ac:dyDescent="0.25">
      <c r="B31" s="6">
        <v>73824016</v>
      </c>
      <c r="C31" s="3" t="str">
        <f t="shared" si="0"/>
        <v>73824016</v>
      </c>
    </row>
    <row r="32" spans="2:8" x14ac:dyDescent="0.25">
      <c r="B32" s="6">
        <v>73825345</v>
      </c>
      <c r="C32" s="3" t="str">
        <f t="shared" si="0"/>
        <v>73825345</v>
      </c>
    </row>
    <row r="33" spans="2:3" x14ac:dyDescent="0.25">
      <c r="B33" s="6">
        <v>73822526</v>
      </c>
      <c r="C33" s="3" t="str">
        <f t="shared" si="0"/>
        <v>73822526</v>
      </c>
    </row>
    <row r="34" spans="2:3" x14ac:dyDescent="0.25">
      <c r="B34" s="6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369F7-791B-4E5B-A479-AF8445764E53}">
  <dimension ref="A1:G57"/>
  <sheetViews>
    <sheetView workbookViewId="0">
      <selection activeCell="E2" sqref="E2:G2"/>
    </sheetView>
  </sheetViews>
  <sheetFormatPr defaultColWidth="8.42578125" defaultRowHeight="15" x14ac:dyDescent="0.25"/>
  <cols>
    <col min="1" max="1" width="10.85546875" bestFit="1" customWidth="1"/>
    <col min="2" max="2" width="8.42578125" style="2"/>
    <col min="3" max="3" width="8.5703125" bestFit="1" customWidth="1"/>
    <col min="4" max="4" width="10" bestFit="1" customWidth="1"/>
    <col min="5" max="6" width="9" bestFit="1" customWidth="1"/>
    <col min="7" max="7" width="10" bestFit="1" customWidth="1"/>
    <col min="1021" max="1022" width="11.5703125" customWidth="1"/>
  </cols>
  <sheetData>
    <row r="1" spans="1:7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7" x14ac:dyDescent="0.25">
      <c r="A2" s="7" t="s">
        <v>29</v>
      </c>
      <c r="B2" s="2">
        <v>1</v>
      </c>
      <c r="C2" s="18">
        <v>10.49377</v>
      </c>
      <c r="D2" s="10">
        <v>8100</v>
      </c>
      <c r="E2" s="22">
        <f>+D2*C2%</f>
        <v>849.99536999999998</v>
      </c>
      <c r="F2" s="22">
        <f>+D2-E2</f>
        <v>7250.0046300000004</v>
      </c>
      <c r="G2" s="21">
        <f>+F2*B2</f>
        <v>7250.0046300000004</v>
      </c>
    </row>
    <row r="3" spans="1:7" x14ac:dyDescent="0.25">
      <c r="A3" s="7" t="s">
        <v>30</v>
      </c>
      <c r="B3" s="2">
        <v>1</v>
      </c>
      <c r="C3" s="18">
        <v>10.49377</v>
      </c>
      <c r="D3" s="10">
        <v>8100</v>
      </c>
      <c r="E3" s="22">
        <f t="shared" ref="E3:E55" si="0">+D3*C3%</f>
        <v>849.99536999999998</v>
      </c>
      <c r="F3" s="22">
        <f t="shared" ref="F3:F55" si="1">+D3-E3</f>
        <v>7250.0046300000004</v>
      </c>
      <c r="G3" s="21">
        <f t="shared" ref="G3:G57" si="2">+F3*B3</f>
        <v>7250.0046300000004</v>
      </c>
    </row>
    <row r="4" spans="1:7" x14ac:dyDescent="0.25">
      <c r="A4" s="7" t="s">
        <v>31</v>
      </c>
      <c r="B4" s="2">
        <v>2</v>
      </c>
      <c r="C4" s="18">
        <v>10.49377</v>
      </c>
      <c r="D4" s="10">
        <v>8100</v>
      </c>
      <c r="E4" s="22">
        <f t="shared" si="0"/>
        <v>849.99536999999998</v>
      </c>
      <c r="F4" s="22">
        <f t="shared" si="1"/>
        <v>7250.0046300000004</v>
      </c>
      <c r="G4" s="21">
        <f t="shared" si="2"/>
        <v>14500.009260000001</v>
      </c>
    </row>
    <row r="5" spans="1:7" x14ac:dyDescent="0.25">
      <c r="A5" s="7" t="s">
        <v>32</v>
      </c>
      <c r="B5" s="2">
        <v>1</v>
      </c>
      <c r="C5" s="18">
        <v>10.49377</v>
      </c>
      <c r="D5" s="10">
        <v>8100</v>
      </c>
      <c r="E5" s="22">
        <f t="shared" si="0"/>
        <v>849.99536999999998</v>
      </c>
      <c r="F5" s="22">
        <f t="shared" si="1"/>
        <v>7250.0046300000004</v>
      </c>
      <c r="G5" s="21">
        <f t="shared" si="2"/>
        <v>7250.0046300000004</v>
      </c>
    </row>
    <row r="6" spans="1:7" x14ac:dyDescent="0.25">
      <c r="A6" s="7" t="s">
        <v>33</v>
      </c>
      <c r="B6" s="2">
        <v>2</v>
      </c>
      <c r="C6" s="18">
        <v>10.49377</v>
      </c>
      <c r="D6" s="10">
        <v>8100</v>
      </c>
      <c r="E6" s="22">
        <f t="shared" si="0"/>
        <v>849.99536999999998</v>
      </c>
      <c r="F6" s="22">
        <f t="shared" si="1"/>
        <v>7250.0046300000004</v>
      </c>
      <c r="G6" s="21">
        <f t="shared" si="2"/>
        <v>14500.009260000001</v>
      </c>
    </row>
    <row r="7" spans="1:7" x14ac:dyDescent="0.25">
      <c r="A7" s="7" t="s">
        <v>34</v>
      </c>
      <c r="B7" s="2">
        <v>1</v>
      </c>
      <c r="C7" s="18">
        <v>10.49377</v>
      </c>
      <c r="D7" s="10">
        <v>8100</v>
      </c>
      <c r="E7" s="22">
        <f t="shared" si="0"/>
        <v>849.99536999999998</v>
      </c>
      <c r="F7" s="22">
        <f t="shared" si="1"/>
        <v>7250.0046300000004</v>
      </c>
      <c r="G7" s="21">
        <f t="shared" si="2"/>
        <v>7250.0046300000004</v>
      </c>
    </row>
    <row r="8" spans="1:7" x14ac:dyDescent="0.25">
      <c r="A8" s="7" t="s">
        <v>35</v>
      </c>
      <c r="B8" s="2">
        <v>2</v>
      </c>
      <c r="C8" s="18">
        <v>10.49377</v>
      </c>
      <c r="D8" s="10">
        <v>8100</v>
      </c>
      <c r="E8" s="22">
        <f t="shared" si="0"/>
        <v>849.99536999999998</v>
      </c>
      <c r="F8" s="22">
        <f t="shared" si="1"/>
        <v>7250.0046300000004</v>
      </c>
      <c r="G8" s="21">
        <f t="shared" si="2"/>
        <v>14500.009260000001</v>
      </c>
    </row>
    <row r="9" spans="1:7" x14ac:dyDescent="0.25">
      <c r="A9" s="7" t="s">
        <v>36</v>
      </c>
      <c r="B9" s="2">
        <v>1</v>
      </c>
      <c r="C9" s="18">
        <v>10.49377</v>
      </c>
      <c r="D9" s="10">
        <v>8100</v>
      </c>
      <c r="E9" s="22">
        <f t="shared" si="0"/>
        <v>849.99536999999998</v>
      </c>
      <c r="F9" s="22">
        <f t="shared" si="1"/>
        <v>7250.0046300000004</v>
      </c>
      <c r="G9" s="21">
        <f t="shared" si="2"/>
        <v>7250.0046300000004</v>
      </c>
    </row>
    <row r="10" spans="1:7" x14ac:dyDescent="0.25">
      <c r="A10" s="7" t="s">
        <v>37</v>
      </c>
      <c r="B10" s="2">
        <v>1</v>
      </c>
      <c r="C10" s="18">
        <v>10.49377</v>
      </c>
      <c r="D10" s="10">
        <v>8100</v>
      </c>
      <c r="E10" s="22">
        <f t="shared" si="0"/>
        <v>849.99536999999998</v>
      </c>
      <c r="F10" s="22">
        <f t="shared" si="1"/>
        <v>7250.0046300000004</v>
      </c>
      <c r="G10" s="21">
        <f t="shared" si="2"/>
        <v>7250.0046300000004</v>
      </c>
    </row>
    <row r="11" spans="1:7" x14ac:dyDescent="0.25">
      <c r="A11" s="7" t="s">
        <v>38</v>
      </c>
      <c r="B11" s="2">
        <v>1</v>
      </c>
      <c r="C11" s="18">
        <v>10.49377</v>
      </c>
      <c r="D11" s="10">
        <v>8100</v>
      </c>
      <c r="E11" s="22">
        <f t="shared" si="0"/>
        <v>849.99536999999998</v>
      </c>
      <c r="F11" s="22">
        <f t="shared" si="1"/>
        <v>7250.0046300000004</v>
      </c>
      <c r="G11" s="21">
        <f t="shared" si="2"/>
        <v>7250.0046300000004</v>
      </c>
    </row>
    <row r="12" spans="1:7" x14ac:dyDescent="0.25">
      <c r="A12" s="7" t="s">
        <v>39</v>
      </c>
      <c r="B12" s="2">
        <v>1</v>
      </c>
      <c r="C12" s="18">
        <v>10.49377</v>
      </c>
      <c r="D12" s="10">
        <v>8100</v>
      </c>
      <c r="E12" s="22">
        <f t="shared" si="0"/>
        <v>849.99536999999998</v>
      </c>
      <c r="F12" s="22">
        <f t="shared" si="1"/>
        <v>7250.0046300000004</v>
      </c>
      <c r="G12" s="21">
        <f t="shared" si="2"/>
        <v>7250.0046300000004</v>
      </c>
    </row>
    <row r="13" spans="1:7" x14ac:dyDescent="0.25">
      <c r="A13" s="7" t="s">
        <v>40</v>
      </c>
      <c r="B13" s="2">
        <v>1</v>
      </c>
      <c r="C13" s="18">
        <v>10.49377</v>
      </c>
      <c r="D13" s="10">
        <v>8100</v>
      </c>
      <c r="E13" s="22">
        <f t="shared" si="0"/>
        <v>849.99536999999998</v>
      </c>
      <c r="F13" s="22">
        <f t="shared" si="1"/>
        <v>7250.0046300000004</v>
      </c>
      <c r="G13" s="21">
        <f t="shared" si="2"/>
        <v>7250.0046300000004</v>
      </c>
    </row>
    <row r="14" spans="1:7" x14ac:dyDescent="0.25">
      <c r="A14" s="7" t="s">
        <v>41</v>
      </c>
      <c r="B14" s="2">
        <v>2</v>
      </c>
      <c r="C14" s="18">
        <v>10.49377</v>
      </c>
      <c r="D14" s="10">
        <v>8100</v>
      </c>
      <c r="E14" s="22">
        <f t="shared" si="0"/>
        <v>849.99536999999998</v>
      </c>
      <c r="F14" s="22">
        <f t="shared" si="1"/>
        <v>7250.0046300000004</v>
      </c>
      <c r="G14" s="21">
        <f t="shared" si="2"/>
        <v>14500.009260000001</v>
      </c>
    </row>
    <row r="15" spans="1:7" x14ac:dyDescent="0.25">
      <c r="A15" s="7" t="s">
        <v>42</v>
      </c>
      <c r="B15" s="2">
        <v>2</v>
      </c>
      <c r="C15" s="18">
        <v>10.49377</v>
      </c>
      <c r="D15" s="10">
        <v>8100</v>
      </c>
      <c r="E15" s="22">
        <f t="shared" si="0"/>
        <v>849.99536999999998</v>
      </c>
      <c r="F15" s="22">
        <f t="shared" si="1"/>
        <v>7250.0046300000004</v>
      </c>
      <c r="G15" s="21">
        <f t="shared" si="2"/>
        <v>14500.009260000001</v>
      </c>
    </row>
    <row r="16" spans="1:7" x14ac:dyDescent="0.25">
      <c r="A16" s="7" t="s">
        <v>43</v>
      </c>
      <c r="B16" s="2">
        <v>2</v>
      </c>
      <c r="C16" s="18">
        <v>10.49377</v>
      </c>
      <c r="D16" s="10">
        <v>8100</v>
      </c>
      <c r="E16" s="22">
        <f t="shared" si="0"/>
        <v>849.99536999999998</v>
      </c>
      <c r="F16" s="22">
        <f t="shared" si="1"/>
        <v>7250.0046300000004</v>
      </c>
      <c r="G16" s="21">
        <f t="shared" si="2"/>
        <v>14500.009260000001</v>
      </c>
    </row>
    <row r="17" spans="1:7" x14ac:dyDescent="0.25">
      <c r="A17" s="7" t="s">
        <v>44</v>
      </c>
      <c r="B17" s="2">
        <v>2</v>
      </c>
      <c r="C17" s="18">
        <v>10.49377</v>
      </c>
      <c r="D17" s="10">
        <v>8100</v>
      </c>
      <c r="E17" s="22">
        <f t="shared" si="0"/>
        <v>849.99536999999998</v>
      </c>
      <c r="F17" s="22">
        <f t="shared" si="1"/>
        <v>7250.0046300000004</v>
      </c>
      <c r="G17" s="21">
        <f t="shared" si="2"/>
        <v>14500.009260000001</v>
      </c>
    </row>
    <row r="18" spans="1:7" x14ac:dyDescent="0.25">
      <c r="A18" s="7" t="s">
        <v>45</v>
      </c>
      <c r="B18" s="2">
        <v>2</v>
      </c>
      <c r="C18" s="18">
        <v>10.49377</v>
      </c>
      <c r="D18" s="10">
        <v>8100</v>
      </c>
      <c r="E18" s="22">
        <f t="shared" si="0"/>
        <v>849.99536999999998</v>
      </c>
      <c r="F18" s="22">
        <f t="shared" si="1"/>
        <v>7250.0046300000004</v>
      </c>
      <c r="G18" s="21">
        <f t="shared" si="2"/>
        <v>14500.009260000001</v>
      </c>
    </row>
    <row r="19" spans="1:7" x14ac:dyDescent="0.25">
      <c r="A19" s="7" t="s">
        <v>46</v>
      </c>
      <c r="B19" s="2">
        <v>1</v>
      </c>
      <c r="C19" s="18">
        <v>10.49377</v>
      </c>
      <c r="D19" s="10">
        <v>8100</v>
      </c>
      <c r="E19" s="22">
        <f t="shared" si="0"/>
        <v>849.99536999999998</v>
      </c>
      <c r="F19" s="22">
        <f t="shared" si="1"/>
        <v>7250.0046300000004</v>
      </c>
      <c r="G19" s="21">
        <f t="shared" si="2"/>
        <v>7250.0046300000004</v>
      </c>
    </row>
    <row r="20" spans="1:7" x14ac:dyDescent="0.25">
      <c r="A20" s="7" t="s">
        <v>47</v>
      </c>
      <c r="B20" s="2">
        <v>1</v>
      </c>
      <c r="C20" s="18">
        <v>10.49377</v>
      </c>
      <c r="D20" s="10">
        <v>8100</v>
      </c>
      <c r="E20" s="22">
        <f t="shared" si="0"/>
        <v>849.99536999999998</v>
      </c>
      <c r="F20" s="22">
        <f t="shared" si="1"/>
        <v>7250.0046300000004</v>
      </c>
      <c r="G20" s="21">
        <f t="shared" si="2"/>
        <v>7250.0046300000004</v>
      </c>
    </row>
    <row r="21" spans="1:7" x14ac:dyDescent="0.25">
      <c r="A21" s="7" t="s">
        <v>48</v>
      </c>
      <c r="B21" s="2">
        <v>2</v>
      </c>
      <c r="C21" s="18">
        <v>21.295999999999999</v>
      </c>
      <c r="D21" s="10">
        <v>1080</v>
      </c>
      <c r="E21" s="22">
        <f t="shared" si="0"/>
        <v>229.99679999999998</v>
      </c>
      <c r="F21" s="22">
        <f t="shared" si="1"/>
        <v>850.00319999999999</v>
      </c>
      <c r="G21" s="21">
        <f t="shared" si="2"/>
        <v>1700.0064</v>
      </c>
    </row>
    <row r="22" spans="1:7" x14ac:dyDescent="0.25">
      <c r="A22" s="7" t="s">
        <v>49</v>
      </c>
      <c r="B22" s="2">
        <v>2</v>
      </c>
      <c r="C22" s="18">
        <v>21.295999999999999</v>
      </c>
      <c r="D22" s="10">
        <v>1080</v>
      </c>
      <c r="E22" s="22">
        <f t="shared" si="0"/>
        <v>229.99679999999998</v>
      </c>
      <c r="F22" s="22">
        <f t="shared" si="1"/>
        <v>850.00319999999999</v>
      </c>
      <c r="G22" s="21">
        <f t="shared" si="2"/>
        <v>1700.0064</v>
      </c>
    </row>
    <row r="23" spans="1:7" x14ac:dyDescent="0.25">
      <c r="A23" s="7" t="s">
        <v>50</v>
      </c>
      <c r="B23" s="2">
        <v>2</v>
      </c>
      <c r="C23" s="18">
        <v>21.295999999999999</v>
      </c>
      <c r="D23" s="10">
        <v>1080</v>
      </c>
      <c r="E23" s="22">
        <f t="shared" si="0"/>
        <v>229.99679999999998</v>
      </c>
      <c r="F23" s="22">
        <f t="shared" si="1"/>
        <v>850.00319999999999</v>
      </c>
      <c r="G23" s="21">
        <f t="shared" si="2"/>
        <v>1700.0064</v>
      </c>
    </row>
    <row r="24" spans="1:7" x14ac:dyDescent="0.25">
      <c r="A24" s="7" t="s">
        <v>51</v>
      </c>
      <c r="B24" s="2">
        <v>4</v>
      </c>
      <c r="C24" s="18">
        <v>21.295999999999999</v>
      </c>
      <c r="D24" s="10">
        <v>1080</v>
      </c>
      <c r="E24" s="22">
        <f t="shared" si="0"/>
        <v>229.99679999999998</v>
      </c>
      <c r="F24" s="22">
        <f t="shared" si="1"/>
        <v>850.00319999999999</v>
      </c>
      <c r="G24" s="21">
        <f t="shared" si="2"/>
        <v>3400.0128</v>
      </c>
    </row>
    <row r="25" spans="1:7" x14ac:dyDescent="0.25">
      <c r="A25" s="7" t="s">
        <v>52</v>
      </c>
      <c r="B25" s="2">
        <v>4</v>
      </c>
      <c r="C25" s="18">
        <v>21.295999999999999</v>
      </c>
      <c r="D25" s="10">
        <v>1080</v>
      </c>
      <c r="E25" s="22">
        <f t="shared" si="0"/>
        <v>229.99679999999998</v>
      </c>
      <c r="F25" s="22">
        <f t="shared" si="1"/>
        <v>850.00319999999999</v>
      </c>
      <c r="G25" s="21">
        <f t="shared" si="2"/>
        <v>3400.0128</v>
      </c>
    </row>
    <row r="26" spans="1:7" x14ac:dyDescent="0.25">
      <c r="A26" s="7" t="s">
        <v>53</v>
      </c>
      <c r="B26" s="2">
        <v>4</v>
      </c>
      <c r="C26" s="18">
        <v>21.295999999999999</v>
      </c>
      <c r="D26" s="10">
        <v>1080</v>
      </c>
      <c r="E26" s="22">
        <f t="shared" si="0"/>
        <v>229.99679999999998</v>
      </c>
      <c r="F26" s="22">
        <f t="shared" si="1"/>
        <v>850.00319999999999</v>
      </c>
      <c r="G26" s="21">
        <f t="shared" si="2"/>
        <v>3400.0128</v>
      </c>
    </row>
    <row r="27" spans="1:7" x14ac:dyDescent="0.25">
      <c r="A27" s="7" t="s">
        <v>54</v>
      </c>
      <c r="B27" s="2">
        <v>4</v>
      </c>
      <c r="C27" s="18">
        <v>21.295999999999999</v>
      </c>
      <c r="D27" s="10">
        <v>1080</v>
      </c>
      <c r="E27" s="22">
        <f t="shared" si="0"/>
        <v>229.99679999999998</v>
      </c>
      <c r="F27" s="22">
        <f t="shared" si="1"/>
        <v>850.00319999999999</v>
      </c>
      <c r="G27" s="21">
        <f t="shared" si="2"/>
        <v>3400.0128</v>
      </c>
    </row>
    <row r="28" spans="1:7" x14ac:dyDescent="0.25">
      <c r="A28" t="s">
        <v>55</v>
      </c>
      <c r="B28" s="2">
        <v>4</v>
      </c>
      <c r="C28" s="18">
        <v>21.295999999999999</v>
      </c>
      <c r="D28" s="10">
        <v>1080</v>
      </c>
      <c r="E28" s="22">
        <f t="shared" si="0"/>
        <v>229.99679999999998</v>
      </c>
      <c r="F28" s="22">
        <f t="shared" si="1"/>
        <v>850.00319999999999</v>
      </c>
      <c r="G28" s="21">
        <f t="shared" si="2"/>
        <v>3400.0128</v>
      </c>
    </row>
    <row r="29" spans="1:7" x14ac:dyDescent="0.25">
      <c r="A29" t="s">
        <v>56</v>
      </c>
      <c r="B29" s="2">
        <v>4</v>
      </c>
      <c r="C29" s="18">
        <v>21.295999999999999</v>
      </c>
      <c r="D29" s="10">
        <v>1080</v>
      </c>
      <c r="E29" s="22">
        <f t="shared" si="0"/>
        <v>229.99679999999998</v>
      </c>
      <c r="F29" s="22">
        <f t="shared" si="1"/>
        <v>850.00319999999999</v>
      </c>
      <c r="G29" s="21">
        <f t="shared" si="2"/>
        <v>3400.0128</v>
      </c>
    </row>
    <row r="30" spans="1:7" x14ac:dyDescent="0.25">
      <c r="A30" t="s">
        <v>57</v>
      </c>
      <c r="B30" s="2">
        <v>4</v>
      </c>
      <c r="C30" s="18">
        <v>21.295999999999999</v>
      </c>
      <c r="D30" s="10">
        <v>1080</v>
      </c>
      <c r="E30" s="22">
        <f t="shared" si="0"/>
        <v>229.99679999999998</v>
      </c>
      <c r="F30" s="22">
        <f t="shared" si="1"/>
        <v>850.00319999999999</v>
      </c>
      <c r="G30" s="21">
        <f t="shared" si="2"/>
        <v>3400.0128</v>
      </c>
    </row>
    <row r="31" spans="1:7" x14ac:dyDescent="0.25">
      <c r="A31" t="s">
        <v>58</v>
      </c>
      <c r="B31" s="2">
        <v>4</v>
      </c>
      <c r="C31" s="18">
        <v>21.295999999999999</v>
      </c>
      <c r="D31" s="10">
        <v>1080</v>
      </c>
      <c r="E31" s="22">
        <f t="shared" si="0"/>
        <v>229.99679999999998</v>
      </c>
      <c r="F31" s="22">
        <f t="shared" si="1"/>
        <v>850.00319999999999</v>
      </c>
      <c r="G31" s="21">
        <f t="shared" si="2"/>
        <v>3400.0128</v>
      </c>
    </row>
    <row r="32" spans="1:7" x14ac:dyDescent="0.25">
      <c r="A32" t="s">
        <v>59</v>
      </c>
      <c r="B32" s="2">
        <v>4</v>
      </c>
      <c r="C32" s="18">
        <v>21.295999999999999</v>
      </c>
      <c r="D32" s="10">
        <v>1080</v>
      </c>
      <c r="E32" s="22">
        <f t="shared" si="0"/>
        <v>229.99679999999998</v>
      </c>
      <c r="F32" s="22">
        <f t="shared" si="1"/>
        <v>850.00319999999999</v>
      </c>
      <c r="G32" s="21">
        <f t="shared" si="2"/>
        <v>3400.0128</v>
      </c>
    </row>
    <row r="33" spans="1:7" x14ac:dyDescent="0.25">
      <c r="A33" t="s">
        <v>60</v>
      </c>
      <c r="B33" s="2">
        <v>2</v>
      </c>
      <c r="C33" s="18">
        <v>21.295999999999999</v>
      </c>
      <c r="D33" s="10">
        <v>1080</v>
      </c>
      <c r="E33" s="22">
        <f t="shared" si="0"/>
        <v>229.99679999999998</v>
      </c>
      <c r="F33" s="22">
        <f t="shared" si="1"/>
        <v>850.00319999999999</v>
      </c>
      <c r="G33" s="21">
        <f t="shared" si="2"/>
        <v>1700.0064</v>
      </c>
    </row>
    <row r="34" spans="1:7" x14ac:dyDescent="0.25">
      <c r="A34" t="s">
        <v>61</v>
      </c>
      <c r="B34" s="2">
        <v>2</v>
      </c>
      <c r="C34" s="18">
        <v>21.295999999999999</v>
      </c>
      <c r="D34" s="10">
        <v>1080</v>
      </c>
      <c r="E34" s="22">
        <f t="shared" si="0"/>
        <v>229.99679999999998</v>
      </c>
      <c r="F34" s="22">
        <f t="shared" si="1"/>
        <v>850.00319999999999</v>
      </c>
      <c r="G34" s="21">
        <f t="shared" si="2"/>
        <v>1700.0064</v>
      </c>
    </row>
    <row r="35" spans="1:7" x14ac:dyDescent="0.25">
      <c r="A35" t="s">
        <v>62</v>
      </c>
      <c r="B35" s="2">
        <v>2</v>
      </c>
      <c r="C35" s="18">
        <v>21.295999999999999</v>
      </c>
      <c r="D35" s="10">
        <v>1080</v>
      </c>
      <c r="E35" s="22">
        <f t="shared" si="0"/>
        <v>229.99679999999998</v>
      </c>
      <c r="F35" s="22">
        <f t="shared" si="1"/>
        <v>850.00319999999999</v>
      </c>
      <c r="G35" s="21">
        <f t="shared" si="2"/>
        <v>1700.0064</v>
      </c>
    </row>
    <row r="36" spans="1:7" x14ac:dyDescent="0.25">
      <c r="A36" t="s">
        <v>63</v>
      </c>
      <c r="B36" s="2">
        <v>2</v>
      </c>
      <c r="C36" s="18">
        <v>21.295999999999999</v>
      </c>
      <c r="D36" s="10">
        <v>1080</v>
      </c>
      <c r="E36" s="22">
        <f t="shared" si="0"/>
        <v>229.99679999999998</v>
      </c>
      <c r="F36" s="22">
        <f t="shared" si="1"/>
        <v>850.00319999999999</v>
      </c>
      <c r="G36" s="21">
        <f t="shared" si="2"/>
        <v>1700.0064</v>
      </c>
    </row>
    <row r="37" spans="1:7" x14ac:dyDescent="0.25">
      <c r="A37" t="s">
        <v>64</v>
      </c>
      <c r="B37" s="2">
        <v>4</v>
      </c>
      <c r="C37" s="18">
        <v>21.295999999999999</v>
      </c>
      <c r="D37" s="10">
        <v>1080</v>
      </c>
      <c r="E37" s="22">
        <f t="shared" si="0"/>
        <v>229.99679999999998</v>
      </c>
      <c r="F37" s="22">
        <f t="shared" si="1"/>
        <v>850.00319999999999</v>
      </c>
      <c r="G37" s="21">
        <f t="shared" si="2"/>
        <v>3400.0128</v>
      </c>
    </row>
    <row r="38" spans="1:7" x14ac:dyDescent="0.25">
      <c r="A38" t="s">
        <v>26</v>
      </c>
      <c r="B38" s="2">
        <v>6</v>
      </c>
      <c r="C38" s="18">
        <v>21.295999999999999</v>
      </c>
      <c r="D38" s="10">
        <v>1080</v>
      </c>
      <c r="E38" s="22">
        <f t="shared" si="0"/>
        <v>229.99679999999998</v>
      </c>
      <c r="F38" s="22">
        <f t="shared" si="1"/>
        <v>850.00319999999999</v>
      </c>
      <c r="G38" s="21">
        <f t="shared" si="2"/>
        <v>5100.0191999999997</v>
      </c>
    </row>
    <row r="39" spans="1:7" x14ac:dyDescent="0.25">
      <c r="A39" t="s">
        <v>65</v>
      </c>
      <c r="B39" s="2">
        <v>6</v>
      </c>
      <c r="C39" s="18">
        <v>21.295999999999999</v>
      </c>
      <c r="D39" s="10">
        <v>1080</v>
      </c>
      <c r="E39" s="22">
        <f t="shared" si="0"/>
        <v>229.99679999999998</v>
      </c>
      <c r="F39" s="22">
        <f t="shared" si="1"/>
        <v>850.00319999999999</v>
      </c>
      <c r="G39" s="21">
        <f t="shared" si="2"/>
        <v>5100.0191999999997</v>
      </c>
    </row>
    <row r="40" spans="1:7" x14ac:dyDescent="0.25">
      <c r="A40" t="s">
        <v>66</v>
      </c>
      <c r="B40" s="2">
        <v>6</v>
      </c>
      <c r="C40" s="18">
        <v>21.295999999999999</v>
      </c>
      <c r="D40" s="10">
        <v>1080</v>
      </c>
      <c r="E40" s="22">
        <f t="shared" si="0"/>
        <v>229.99679999999998</v>
      </c>
      <c r="F40" s="22">
        <f t="shared" si="1"/>
        <v>850.00319999999999</v>
      </c>
      <c r="G40" s="21">
        <f t="shared" si="2"/>
        <v>5100.0191999999997</v>
      </c>
    </row>
    <row r="41" spans="1:7" x14ac:dyDescent="0.25">
      <c r="A41" t="s">
        <v>67</v>
      </c>
      <c r="B41" s="2">
        <v>4</v>
      </c>
      <c r="C41" s="18">
        <v>21.295999999999999</v>
      </c>
      <c r="D41" s="10">
        <v>1080</v>
      </c>
      <c r="E41" s="22">
        <f t="shared" si="0"/>
        <v>229.99679999999998</v>
      </c>
      <c r="F41" s="22">
        <f t="shared" si="1"/>
        <v>850.00319999999999</v>
      </c>
      <c r="G41" s="21">
        <f t="shared" si="2"/>
        <v>3400.0128</v>
      </c>
    </row>
    <row r="42" spans="1:7" x14ac:dyDescent="0.25">
      <c r="A42" t="s">
        <v>25</v>
      </c>
      <c r="B42" s="2">
        <v>6</v>
      </c>
      <c r="C42" s="18">
        <v>21.295999999999999</v>
      </c>
      <c r="D42" s="10">
        <v>1080</v>
      </c>
      <c r="E42" s="22">
        <f t="shared" si="0"/>
        <v>229.99679999999998</v>
      </c>
      <c r="F42" s="22">
        <f t="shared" si="1"/>
        <v>850.00319999999999</v>
      </c>
      <c r="G42" s="21">
        <f t="shared" si="2"/>
        <v>5100.0191999999997</v>
      </c>
    </row>
    <row r="43" spans="1:7" x14ac:dyDescent="0.25">
      <c r="A43" t="s">
        <v>68</v>
      </c>
      <c r="B43" s="2">
        <v>4</v>
      </c>
      <c r="C43" s="18">
        <v>21.295999999999999</v>
      </c>
      <c r="D43" s="10">
        <v>1080</v>
      </c>
      <c r="E43" s="22">
        <f t="shared" si="0"/>
        <v>229.99679999999998</v>
      </c>
      <c r="F43" s="22">
        <f t="shared" si="1"/>
        <v>850.00319999999999</v>
      </c>
      <c r="G43" s="21">
        <f t="shared" si="2"/>
        <v>3400.0128</v>
      </c>
    </row>
    <row r="44" spans="1:7" x14ac:dyDescent="0.25">
      <c r="A44" t="s">
        <v>27</v>
      </c>
      <c r="B44" s="2">
        <v>4</v>
      </c>
      <c r="C44" s="18">
        <v>21.295999999999999</v>
      </c>
      <c r="D44" s="10">
        <v>1080</v>
      </c>
      <c r="E44" s="22">
        <f t="shared" si="0"/>
        <v>229.99679999999998</v>
      </c>
      <c r="F44" s="22">
        <f t="shared" si="1"/>
        <v>850.00319999999999</v>
      </c>
      <c r="G44" s="21">
        <f t="shared" si="2"/>
        <v>3400.0128</v>
      </c>
    </row>
    <row r="45" spans="1:7" x14ac:dyDescent="0.25">
      <c r="A45" t="s">
        <v>69</v>
      </c>
      <c r="B45" s="2">
        <v>4</v>
      </c>
      <c r="C45" s="18">
        <v>21.295999999999999</v>
      </c>
      <c r="D45" s="10">
        <v>1080</v>
      </c>
      <c r="E45" s="22">
        <f t="shared" si="0"/>
        <v>229.99679999999998</v>
      </c>
      <c r="F45" s="22">
        <f t="shared" si="1"/>
        <v>850.00319999999999</v>
      </c>
      <c r="G45" s="21">
        <f t="shared" si="2"/>
        <v>3400.0128</v>
      </c>
    </row>
    <row r="46" spans="1:7" x14ac:dyDescent="0.25">
      <c r="A46" t="s">
        <v>70</v>
      </c>
      <c r="B46" s="2">
        <v>4</v>
      </c>
      <c r="C46" s="18">
        <v>21.295999999999999</v>
      </c>
      <c r="D46" s="10">
        <v>1080</v>
      </c>
      <c r="E46" s="22">
        <f t="shared" si="0"/>
        <v>229.99679999999998</v>
      </c>
      <c r="F46" s="22">
        <f t="shared" si="1"/>
        <v>850.00319999999999</v>
      </c>
      <c r="G46" s="21">
        <f t="shared" si="2"/>
        <v>3400.0128</v>
      </c>
    </row>
    <row r="47" spans="1:7" x14ac:dyDescent="0.25">
      <c r="A47" t="s">
        <v>71</v>
      </c>
      <c r="B47" s="2">
        <v>4</v>
      </c>
      <c r="C47" s="18">
        <v>21.295999999999999</v>
      </c>
      <c r="D47" s="10">
        <v>1080</v>
      </c>
      <c r="E47" s="22">
        <f t="shared" si="0"/>
        <v>229.99679999999998</v>
      </c>
      <c r="F47" s="22">
        <f t="shared" si="1"/>
        <v>850.00319999999999</v>
      </c>
      <c r="G47" s="21">
        <f t="shared" si="2"/>
        <v>3400.0128</v>
      </c>
    </row>
    <row r="48" spans="1:7" x14ac:dyDescent="0.25">
      <c r="A48" t="s">
        <v>72</v>
      </c>
      <c r="B48" s="2">
        <v>4</v>
      </c>
      <c r="C48" s="18">
        <v>21.295999999999999</v>
      </c>
      <c r="D48" s="10">
        <v>1080</v>
      </c>
      <c r="E48" s="22">
        <f t="shared" si="0"/>
        <v>229.99679999999998</v>
      </c>
      <c r="F48" s="22">
        <f t="shared" si="1"/>
        <v>850.00319999999999</v>
      </c>
      <c r="G48" s="21">
        <f t="shared" si="2"/>
        <v>3400.0128</v>
      </c>
    </row>
    <row r="49" spans="1:7" x14ac:dyDescent="0.25">
      <c r="A49" t="s">
        <v>73</v>
      </c>
      <c r="B49" s="2">
        <v>4</v>
      </c>
      <c r="C49" s="18">
        <v>21.295999999999999</v>
      </c>
      <c r="D49" s="10">
        <v>1080</v>
      </c>
      <c r="E49" s="22">
        <f t="shared" si="0"/>
        <v>229.99679999999998</v>
      </c>
      <c r="F49" s="22">
        <f t="shared" si="1"/>
        <v>850.00319999999999</v>
      </c>
      <c r="G49" s="21">
        <f t="shared" si="2"/>
        <v>3400.0128</v>
      </c>
    </row>
    <row r="50" spans="1:7" x14ac:dyDescent="0.25">
      <c r="A50" t="s">
        <v>74</v>
      </c>
      <c r="B50" s="2">
        <v>2</v>
      </c>
      <c r="C50" s="18">
        <v>21.295999999999999</v>
      </c>
      <c r="D50" s="10">
        <v>1080</v>
      </c>
      <c r="E50" s="22">
        <f t="shared" si="0"/>
        <v>229.99679999999998</v>
      </c>
      <c r="F50" s="22">
        <f t="shared" si="1"/>
        <v>850.00319999999999</v>
      </c>
      <c r="G50" s="21">
        <f t="shared" si="2"/>
        <v>1700.0064</v>
      </c>
    </row>
    <row r="51" spans="1:7" x14ac:dyDescent="0.25">
      <c r="A51" t="s">
        <v>75</v>
      </c>
      <c r="B51" s="2">
        <v>2</v>
      </c>
      <c r="C51" s="18">
        <v>21.295999999999999</v>
      </c>
      <c r="D51" s="10">
        <v>1080</v>
      </c>
      <c r="E51" s="22">
        <f t="shared" si="0"/>
        <v>229.99679999999998</v>
      </c>
      <c r="F51" s="22">
        <f t="shared" si="1"/>
        <v>850.00319999999999</v>
      </c>
      <c r="G51" s="21">
        <f t="shared" si="2"/>
        <v>1700.0064</v>
      </c>
    </row>
    <row r="52" spans="1:7" x14ac:dyDescent="0.25">
      <c r="A52" t="s">
        <v>28</v>
      </c>
      <c r="B52" s="2">
        <v>2</v>
      </c>
      <c r="C52" s="18">
        <v>21.295999999999999</v>
      </c>
      <c r="D52" s="10">
        <v>1080</v>
      </c>
      <c r="E52" s="22">
        <f t="shared" si="0"/>
        <v>229.99679999999998</v>
      </c>
      <c r="F52" s="22">
        <f t="shared" si="1"/>
        <v>850.00319999999999</v>
      </c>
      <c r="G52" s="21">
        <f t="shared" si="2"/>
        <v>1700.0064</v>
      </c>
    </row>
    <row r="53" spans="1:7" x14ac:dyDescent="0.25">
      <c r="A53" t="s">
        <v>76</v>
      </c>
      <c r="B53" s="2">
        <v>2</v>
      </c>
      <c r="C53" s="18">
        <v>21.295999999999999</v>
      </c>
      <c r="D53" s="10">
        <v>1080</v>
      </c>
      <c r="E53" s="22">
        <f t="shared" si="0"/>
        <v>229.99679999999998</v>
      </c>
      <c r="F53" s="22">
        <f t="shared" si="1"/>
        <v>850.00319999999999</v>
      </c>
      <c r="G53" s="21">
        <f t="shared" si="2"/>
        <v>1700.0064</v>
      </c>
    </row>
    <row r="54" spans="1:7" x14ac:dyDescent="0.25">
      <c r="A54" t="s">
        <v>77</v>
      </c>
      <c r="B54" s="2">
        <v>2</v>
      </c>
      <c r="C54" s="18">
        <v>21.295999999999999</v>
      </c>
      <c r="D54" s="10">
        <v>1080</v>
      </c>
      <c r="E54" s="22">
        <f t="shared" si="0"/>
        <v>229.99679999999998</v>
      </c>
      <c r="F54" s="22">
        <f t="shared" si="1"/>
        <v>850.00319999999999</v>
      </c>
      <c r="G54" s="21">
        <f t="shared" si="2"/>
        <v>1700.0064</v>
      </c>
    </row>
    <row r="55" spans="1:7" x14ac:dyDescent="0.25">
      <c r="A55" t="s">
        <v>78</v>
      </c>
      <c r="B55" s="2">
        <v>2</v>
      </c>
      <c r="C55" s="18">
        <v>21.295999999999999</v>
      </c>
      <c r="D55" s="10">
        <v>1080</v>
      </c>
      <c r="E55" s="22">
        <f t="shared" si="0"/>
        <v>229.99679999999998</v>
      </c>
      <c r="F55" s="22">
        <f t="shared" si="1"/>
        <v>850.00319999999999</v>
      </c>
      <c r="G55" s="21">
        <f t="shared" si="2"/>
        <v>1700.0064</v>
      </c>
    </row>
    <row r="56" spans="1:7" x14ac:dyDescent="0.25">
      <c r="A56" t="s">
        <v>79</v>
      </c>
      <c r="B56" s="2">
        <v>1</v>
      </c>
      <c r="C56" s="18">
        <v>37.130000000000003</v>
      </c>
      <c r="D56" s="10">
        <v>1080</v>
      </c>
      <c r="E56" s="22">
        <f>+D56*C56%</f>
        <v>401.00400000000002</v>
      </c>
      <c r="F56" s="22">
        <f>+D56-E56</f>
        <v>678.99599999999998</v>
      </c>
      <c r="G56" s="21">
        <f t="shared" si="2"/>
        <v>678.99599999999998</v>
      </c>
    </row>
    <row r="57" spans="1:7" x14ac:dyDescent="0.25">
      <c r="A57" t="s">
        <v>80</v>
      </c>
      <c r="B57" s="2">
        <v>1</v>
      </c>
      <c r="C57" s="18">
        <v>37.130000000000003</v>
      </c>
      <c r="D57" s="10">
        <v>1080</v>
      </c>
      <c r="E57" s="22">
        <f>+D57*C57%</f>
        <v>401.00400000000002</v>
      </c>
      <c r="F57" s="22">
        <f>+D57-E57</f>
        <v>678.99599999999998</v>
      </c>
      <c r="G57" s="21">
        <f t="shared" si="2"/>
        <v>678.99599999999998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78D19-82F7-499F-85F8-F90AA65BB73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2024-11-07T06:01:12Z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