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FBF0E34C-3122-4F1E-9117-C7D32C4A1F6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  <c r="D2" i="1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<sst xmlns="http://schemas.openxmlformats.org/spreadsheetml/2006/main" count="23" uniqueCount="19">
  <si>
    <t>product</t>
  </si>
  <si>
    <t>quantity</t>
  </si>
  <si>
    <t>discount</t>
  </si>
  <si>
    <t>Rate</t>
  </si>
  <si>
    <t>A1601.0211</t>
  </si>
  <si>
    <t>71118200</t>
  </si>
  <si>
    <t>New DP</t>
  </si>
  <si>
    <t>Old DP</t>
  </si>
  <si>
    <t>B0202.18</t>
  </si>
  <si>
    <t>B0202.20</t>
  </si>
  <si>
    <t>B0202.22</t>
  </si>
  <si>
    <t>B0202.24</t>
  </si>
  <si>
    <t>B0202.26</t>
  </si>
  <si>
    <t>B0809.06</t>
  </si>
  <si>
    <t>B0809.07</t>
  </si>
  <si>
    <t>B0809.08</t>
  </si>
  <si>
    <t>B1105.2015s</t>
  </si>
  <si>
    <t>B1105.2530</t>
  </si>
  <si>
    <t>J0158.00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</si>
</sst>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ColWidth="8.42578125" defaultRowHeight="15" x14ac:dyDescent="0.25"/>
  <cols>
    <col min="1" max="1" width="12" style="9" customWidth="1"/>
    <col min="2" max="2" width="8.42578125" style="12" bestFit="1" customWidth="1"/>
    <col min="3" max="3" width="8.5703125" style="12" bestFit="1" customWidth="1"/>
    <col min="4" max="4" width="12.28515625" style="6" customWidth="1"/>
    <col min="970" max="971" width="11.5703125" customWidth="1"/>
  </cols>
  <sheetData>
    <row r="1" spans="1:4" s="3" customFormat="1" x14ac:dyDescent="0.25">
      <c r="A1" s="17" t="s">
        <v>0</v>
      </c>
      <c r="B1" s="17" t="s">
        <v>1</v>
      </c>
      <c r="C1" s="8" t="s">
        <v>2</v>
      </c>
      <c r="D1" s="10" t="s">
        <v>3</v>
      </c>
    </row>
    <row r="2" spans="1:4" x14ac:dyDescent="0.25">
      <c r="A2" s="18" t="s">
        <v>8</v>
      </c>
      <c r="B2" s="19">
        <v>6</v>
      </c>
      <c r="C2" s="12">
        <v>0</v>
      </c>
      <c r="D2" s="6">
        <f>VLOOKUP(A2,[1]Sheet1!$A:$E,5,0)</f>
        <v>103</v>
      </c>
    </row>
    <row r="3" spans="1:4" x14ac:dyDescent="0.25">
      <c r="A3" s="9" t="s">
        <v>9</v>
      </c>
      <c r="B3" s="11">
        <v>6</v>
      </c>
      <c r="C3" s="12">
        <v>0</v>
      </c>
      <c r="D3" s="6">
        <f>VLOOKUP(A3,[1]Sheet1!$A:$E,5,0)</f>
        <v>103</v>
      </c>
    </row>
    <row r="4" spans="1:4" x14ac:dyDescent="0.25">
      <c r="A4" s="9" t="s">
        <v>10</v>
      </c>
      <c r="B4" s="11">
        <v>6</v>
      </c>
      <c r="C4" s="12">
        <v>0</v>
      </c>
      <c r="D4" s="6">
        <f>VLOOKUP(A4,[1]Sheet1!$A:$E,5,0)</f>
        <v>103</v>
      </c>
    </row>
    <row r="5" spans="1:4" x14ac:dyDescent="0.25">
      <c r="A5" s="9" t="s">
        <v>11</v>
      </c>
      <c r="B5" s="11">
        <v>6</v>
      </c>
      <c r="C5" s="12">
        <v>0</v>
      </c>
      <c r="D5" s="6">
        <f>VLOOKUP(A5,[1]Sheet1!$A:$E,5,0)</f>
        <v>103</v>
      </c>
    </row>
    <row r="6" spans="1:4" x14ac:dyDescent="0.25">
      <c r="A6" s="9" t="s">
        <v>12</v>
      </c>
      <c r="B6" s="11">
        <v>6</v>
      </c>
      <c r="C6" s="12">
        <v>0</v>
      </c>
      <c r="D6" s="6">
        <f>VLOOKUP(A6,[1]Sheet1!$A:$E,5,0)</f>
        <v>103</v>
      </c>
    </row>
    <row r="7" spans="1:4" x14ac:dyDescent="0.25">
      <c r="A7" s="9" t="s">
        <v>13</v>
      </c>
      <c r="B7" s="11">
        <v>1</v>
      </c>
      <c r="C7" s="12">
        <v>0</v>
      </c>
      <c r="D7" s="6">
        <f>VLOOKUP(A7,[1]Sheet1!$A:$E,5,0)</f>
        <v>469</v>
      </c>
    </row>
    <row r="8" spans="1:4" x14ac:dyDescent="0.25">
      <c r="A8" s="9" t="s">
        <v>14</v>
      </c>
      <c r="B8" s="11">
        <v>1</v>
      </c>
      <c r="C8" s="12">
        <v>0</v>
      </c>
      <c r="D8" s="6">
        <f>VLOOKUP(A8,[1]Sheet1!$A:$E,5,0)</f>
        <v>469</v>
      </c>
    </row>
    <row r="9" spans="1:4" x14ac:dyDescent="0.25">
      <c r="A9" s="9" t="s">
        <v>15</v>
      </c>
      <c r="B9" s="11">
        <v>1</v>
      </c>
      <c r="C9" s="12">
        <v>0</v>
      </c>
      <c r="D9" s="6">
        <f>VLOOKUP(A9,[1]Sheet1!$A:$E,5,0)</f>
        <v>469</v>
      </c>
    </row>
    <row r="10" spans="1:4" x14ac:dyDescent="0.25">
      <c r="A10" s="9" t="s">
        <v>16</v>
      </c>
      <c r="B10" s="11">
        <v>30</v>
      </c>
      <c r="C10" s="12">
        <v>0</v>
      </c>
      <c r="D10" s="6">
        <f>VLOOKUP(A10,[1]Sheet1!$A:$E,5,0)</f>
        <v>125</v>
      </c>
    </row>
    <row r="11" spans="1:4" x14ac:dyDescent="0.25">
      <c r="A11" s="9" t="s">
        <v>17</v>
      </c>
      <c r="B11" s="11">
        <v>5</v>
      </c>
      <c r="C11" s="12">
        <v>0</v>
      </c>
      <c r="D11" s="6">
        <f>VLOOKUP(A11,[1]Sheet1!$A:$E,5,0)</f>
        <v>109</v>
      </c>
    </row>
    <row r="12" spans="1:4" x14ac:dyDescent="0.25">
      <c r="A12" s="9" t="s">
        <v>18</v>
      </c>
      <c r="B12" s="11">
        <v>1</v>
      </c>
      <c r="C12" s="12">
        <v>0</v>
      </c>
      <c r="D12" s="6">
        <f>VLOOKUP(A12,[1]Sheet1!$A:$E,5,0)</f>
        <v>2853</v>
      </c>
    </row>
    <row r="13" spans="1:4" x14ac:dyDescent="0.25">
      <c r="B13" s="11"/>
    </row>
    <row r="14" spans="1:4" x14ac:dyDescent="0.25">
      <c r="B14" s="11"/>
    </row>
    <row r="15" spans="1:4" x14ac:dyDescent="0.25">
      <c r="B15" s="11"/>
    </row>
    <row r="16" spans="1:4" x14ac:dyDescent="0.25">
      <c r="B16" s="11"/>
    </row>
    <row r="17" spans="2:2" x14ac:dyDescent="0.25">
      <c r="B17" s="11"/>
    </row>
    <row r="18" spans="2:2" x14ac:dyDescent="0.25">
      <c r="B18" s="11"/>
    </row>
    <row r="19" spans="2:2" x14ac:dyDescent="0.25">
      <c r="B19" s="11"/>
    </row>
    <row r="20" spans="2:2" x14ac:dyDescent="0.25">
      <c r="B20" s="11"/>
    </row>
    <row r="21" spans="2:2" x14ac:dyDescent="0.25">
      <c r="B21" s="11"/>
    </row>
    <row r="22" spans="2:2" x14ac:dyDescent="0.25">
      <c r="B22" s="11"/>
    </row>
    <row r="23" spans="2:2" x14ac:dyDescent="0.25">
      <c r="B23" s="11"/>
    </row>
    <row r="24" spans="2:2" x14ac:dyDescent="0.25">
      <c r="B24" s="11"/>
    </row>
    <row r="25" spans="2:2" x14ac:dyDescent="0.25">
      <c r="B25" s="11"/>
    </row>
    <row r="26" spans="2:2" x14ac:dyDescent="0.25">
      <c r="B26" s="11"/>
    </row>
    <row r="27" spans="2:2" x14ac:dyDescent="0.25">
      <c r="B27" s="11"/>
    </row>
    <row r="28" spans="2:2" x14ac:dyDescent="0.25">
      <c r="B28" s="11"/>
    </row>
    <row r="29" spans="2:2" x14ac:dyDescent="0.25">
      <c r="B29" s="11"/>
    </row>
    <row r="30" spans="2:2" x14ac:dyDescent="0.25">
      <c r="B30" s="11"/>
    </row>
    <row r="31" spans="2:2" x14ac:dyDescent="0.25">
      <c r="B31" s="11"/>
    </row>
    <row r="32" spans="2:2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  <row r="37" spans="2:2" x14ac:dyDescent="0.25">
      <c r="B37" s="11"/>
    </row>
    <row r="38" spans="2:2" x14ac:dyDescent="0.25">
      <c r="B38" s="11"/>
    </row>
    <row r="39" spans="2:2" x14ac:dyDescent="0.25">
      <c r="B39" s="11"/>
    </row>
    <row r="40" spans="2:2" x14ac:dyDescent="0.25">
      <c r="B40" s="11"/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  <row r="44" spans="2:2" x14ac:dyDescent="0.25">
      <c r="B44" s="11"/>
    </row>
    <row r="45" spans="2:2" x14ac:dyDescent="0.25">
      <c r="B45" s="11"/>
    </row>
    <row r="46" spans="2:2" x14ac:dyDescent="0.25">
      <c r="B46" s="11"/>
    </row>
    <row r="47" spans="2:2" x14ac:dyDescent="0.25">
      <c r="B47" s="11"/>
    </row>
    <row r="48" spans="2:2" x14ac:dyDescent="0.25">
      <c r="B48" s="11"/>
    </row>
    <row r="49" spans="2:2" x14ac:dyDescent="0.25">
      <c r="B49" s="11"/>
    </row>
    <row r="50" spans="2:2" x14ac:dyDescent="0.25">
      <c r="B50" s="11"/>
    </row>
    <row r="51" spans="2:2" x14ac:dyDescent="0.25">
      <c r="B51" s="11"/>
    </row>
    <row r="52" spans="2:2" x14ac:dyDescent="0.25">
      <c r="B52" s="11"/>
    </row>
    <row r="53" spans="2:2" x14ac:dyDescent="0.25">
      <c r="B53" s="11"/>
    </row>
    <row r="54" spans="2:2" x14ac:dyDescent="0.25">
      <c r="B54" s="11"/>
    </row>
    <row r="55" spans="2:2" x14ac:dyDescent="0.25">
      <c r="B55" s="11"/>
    </row>
    <row r="56" spans="2:2" x14ac:dyDescent="0.25">
      <c r="B56" s="11"/>
    </row>
    <row r="57" spans="2:2" x14ac:dyDescent="0.25">
      <c r="B57" s="11"/>
    </row>
    <row r="58" spans="2:2" x14ac:dyDescent="0.25">
      <c r="B58" s="11"/>
    </row>
    <row r="59" spans="2:2" x14ac:dyDescent="0.25">
      <c r="B59" s="11"/>
    </row>
    <row r="60" spans="2:2" x14ac:dyDescent="0.25">
      <c r="B60" s="11"/>
    </row>
    <row r="61" spans="2:2" x14ac:dyDescent="0.25">
      <c r="B61" s="11"/>
    </row>
    <row r="62" spans="2:2" x14ac:dyDescent="0.25">
      <c r="B62" s="11"/>
    </row>
    <row r="63" spans="2:2" x14ac:dyDescent="0.25">
      <c r="B63" s="11"/>
    </row>
    <row r="64" spans="2:2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</sheetData>
  <sortState xmlns:xlrd2="http://schemas.microsoft.com/office/spreadsheetml/2017/richdata2" ref="A3:B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5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4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6</v>
      </c>
      <c r="J1" s="16" t="s">
        <v>7</v>
      </c>
    </row>
    <row r="2" spans="2:10" s="7" customFormat="1" x14ac:dyDescent="0.25">
      <c r="B2" s="13">
        <v>71675208</v>
      </c>
      <c r="C2" s="14" t="str">
        <f t="shared" si="0"/>
        <v>71675208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3">
        <v>71653036</v>
      </c>
      <c r="C3" s="14" t="str">
        <f t="shared" si="0"/>
        <v>71653036</v>
      </c>
      <c r="E3" s="5"/>
      <c r="F3" s="5"/>
      <c r="G3" s="5"/>
      <c r="H3" s="5"/>
    </row>
    <row r="4" spans="2:10" s="7" customFormat="1" x14ac:dyDescent="0.25">
      <c r="B4" s="13">
        <v>71677085</v>
      </c>
      <c r="C4" s="14" t="str">
        <f t="shared" si="0"/>
        <v>71677085</v>
      </c>
      <c r="E4" s="5"/>
      <c r="F4" s="5"/>
      <c r="G4" s="5"/>
      <c r="H4" s="5"/>
    </row>
    <row r="5" spans="2:10" s="7" customFormat="1" x14ac:dyDescent="0.25">
      <c r="B5" s="13" t="s">
        <v>5</v>
      </c>
      <c r="C5" s="14" t="str">
        <f>CONCATENATE(A5, B5)</f>
        <v>71118200</v>
      </c>
      <c r="E5" s="13">
        <v>71677085</v>
      </c>
      <c r="F5" s="5"/>
      <c r="G5" s="5"/>
      <c r="H5" s="1" t="e">
        <f>VLOOKUP(E5,[2]Sheet1!$C:$F,4,0)</f>
        <v>#N/A</v>
      </c>
      <c r="J5" s="6">
        <f>VLOOKUP(E5,[3]Sheet1!$A:$D,4,0)</f>
        <v>12387</v>
      </c>
    </row>
    <row r="6" spans="2:10" x14ac:dyDescent="0.25">
      <c r="B6" s="13">
        <v>71677095</v>
      </c>
      <c r="C6" s="14" t="str">
        <f t="shared" ref="C6:C18" si="1">CONCATENATE(A6, B6)</f>
        <v>71677095</v>
      </c>
    </row>
    <row r="7" spans="2:10" x14ac:dyDescent="0.25">
      <c r="B7" s="13">
        <v>71645050</v>
      </c>
      <c r="C7" s="14" t="str">
        <f t="shared" si="1"/>
        <v>71645050</v>
      </c>
    </row>
    <row r="8" spans="2:10" x14ac:dyDescent="0.25">
      <c r="B8" s="13">
        <v>71645055</v>
      </c>
      <c r="C8" s="14" t="str">
        <f t="shared" si="1"/>
        <v>71645055</v>
      </c>
    </row>
    <row r="9" spans="2:10" x14ac:dyDescent="0.25">
      <c r="B9" t="s">
        <v>5</v>
      </c>
      <c r="C9" s="14" t="str">
        <f t="shared" si="1"/>
        <v>71118200</v>
      </c>
    </row>
    <row r="10" spans="2:10" x14ac:dyDescent="0.25">
      <c r="C10" s="14"/>
    </row>
    <row r="11" spans="2:10" x14ac:dyDescent="0.25">
      <c r="C11" s="14"/>
    </row>
    <row r="12" spans="2:10" x14ac:dyDescent="0.25">
      <c r="C12" s="14"/>
    </row>
    <row r="13" spans="2:10" x14ac:dyDescent="0.25">
      <c r="C13" s="14"/>
    </row>
    <row r="14" spans="2:10" x14ac:dyDescent="0.25">
      <c r="C14" s="14"/>
    </row>
    <row r="15" spans="2:10" x14ac:dyDescent="0.25">
      <c r="C15" s="14"/>
    </row>
    <row r="16" spans="2:10" x14ac:dyDescent="0.25">
      <c r="C16" s="14"/>
    </row>
    <row r="17" spans="3:3" x14ac:dyDescent="0.25">
      <c r="C17" s="14" t="str">
        <f t="shared" si="1"/>
        <v/>
      </c>
    </row>
    <row r="18" spans="3:3" x14ac:dyDescent="0.25">
      <c r="C18" s="14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2023-12-22T10:23:32Z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