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2"/>
    <sheet name="Stock" sheetId="2" state="visible" r:id="rId3"/>
    <sheet name="Pivot" sheetId="3" state="visible" r:id="rId4"/>
    <sheet name="DATA" sheetId="4" state="visible" r:id="rId5"/>
  </sheets>
  <externalReferences>
    <externalReference r:id="rId6"/>
  </externalReferences>
  <definedNames>
    <definedName function="false" hidden="true" localSheetId="2" name="_xlnm._FilterDatabase" vbProcedure="false">Pivot!$A$2:$C$55</definedName>
    <definedName function="false" hidden="false" localSheetId="1" name="_xlnm.Print_Area" vbProcedure="false">Stock!$A$1:$K$1</definedName>
    <definedName function="false" hidden="false" localSheetId="1" name="_xlnm._FilterDatabase" vbProcedure="false">Stock!$A$1:$K$20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<sst xmlns="http://schemas.openxmlformats.org/spreadsheetml/2006/main" count="147" uniqueCount="86">
  <si>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</si>
  <si>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</si>
  <si>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</si>
  <si>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</si>
  <si>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</si>
  <si>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</si>
  <si>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</si>
  <si>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Product Type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</si>
  <si>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</si>
  <si>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</si>
  <si>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</si>
  <si>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</si>
  <si>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AED0275</t>
  </si>
  <si>
    <t xml:space="preserve">AHPL Mktd.</t>
  </si>
  <si>
    <t xml:space="preserve">Sterile</t>
  </si>
  <si>
    <t xml:space="preserve">OBM</t>
  </si>
  <si>
    <t xml:space="preserve">A1601.0309</t>
  </si>
  <si>
    <t xml:space="preserve">ADK0423</t>
  </si>
  <si>
    <t xml:space="preserve">A1601.0310</t>
  </si>
  <si>
    <t xml:space="preserve">ADK0424</t>
  </si>
  <si>
    <t xml:space="preserve">A1601.0311</t>
  </si>
  <si>
    <t xml:space="preserve">ADH0013</t>
  </si>
  <si>
    <t xml:space="preserve">A1601.0316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</si>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</sst>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1" activeCellId="0" sqref="A1:K6"/>
    </sheetView>
  </sheetViews>
  <sheetFormatPr defaultColWidth="11.53515625" defaultRowHeight="12.8" zeroHeight="false" outlineLevelRow="0" outlineLevelCol="0"/>
  <sheetData>
    <row r="1" customFormat="false" ht="23.4" hidden="false" customHeight="fals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4" t="s">
        <v>10</v>
      </c>
    </row>
    <row r="2" customFormat="false" ht="13.8" hidden="false" customHeight="false" outlineLevel="0" collapsed="false">
      <c r="A2" s="5" t="s">
        <v>11</v>
      </c>
      <c r="B2" s="6" t="str">
        <f aca="false">VLOOKUP(A2,[1]Sheet1!$A$1:$B$1048576,2,0)</f>
        <v>RESTOR CURVED INTRAMEDULLARY STEM 13MM</v>
      </c>
      <c r="C2" s="7" t="s">
        <v>12</v>
      </c>
      <c r="D2" s="8" t="n">
        <f aca="false">5</f>
        <v>5</v>
      </c>
      <c r="E2" s="9" t="s">
        <v>13</v>
      </c>
      <c r="F2" s="10" t="n">
        <v>45042</v>
      </c>
      <c r="G2" s="11" t="n">
        <f aca="false">IF(J2="Sterile",F2+1826, "NA")</f>
        <v>46868</v>
      </c>
      <c r="H2" s="12"/>
      <c r="I2" s="13"/>
      <c r="J2" s="9" t="s">
        <v>14</v>
      </c>
      <c r="K2" s="14" t="s">
        <v>15</v>
      </c>
    </row>
    <row r="3" customFormat="false" ht="13.8" hidden="false" customHeight="false" outlineLevel="0" collapsed="false">
      <c r="A3" s="5" t="s">
        <v>16</v>
      </c>
      <c r="B3" s="6" t="str">
        <f aca="false">VLOOKUP(A3,[1]Sheet1!$A$1:$B$1048576,2,0)</f>
        <v>RESTOR RESECTION PIECE S.STEEL 90MM</v>
      </c>
      <c r="C3" s="7" t="s">
        <v>17</v>
      </c>
      <c r="D3" s="8" t="n">
        <v>10</v>
      </c>
      <c r="E3" s="9" t="s">
        <v>13</v>
      </c>
      <c r="F3" s="10" t="n">
        <v>44938</v>
      </c>
      <c r="G3" s="11" t="n">
        <f aca="false">IF(J3="Sterile",F3+1825, "NA")</f>
        <v>46763</v>
      </c>
      <c r="H3" s="12"/>
      <c r="I3" s="13"/>
      <c r="J3" s="9" t="s">
        <v>14</v>
      </c>
      <c r="K3" s="15" t="s">
        <v>15</v>
      </c>
    </row>
    <row r="4" customFormat="false" ht="13.8" hidden="false" customHeight="false" outlineLevel="0" collapsed="false">
      <c r="A4" s="5" t="s">
        <v>18</v>
      </c>
      <c r="B4" s="6" t="str">
        <f aca="false">VLOOKUP(A4,[1]Sheet1!$A$1:$B$1048576,2,0)</f>
        <v>RESTOR RESECTION PIECE S.STEEL 100MM</v>
      </c>
      <c r="C4" s="7" t="s">
        <v>19</v>
      </c>
      <c r="D4" s="8" t="n">
        <v>15</v>
      </c>
      <c r="E4" s="9" t="s">
        <v>13</v>
      </c>
      <c r="F4" s="10" t="n">
        <v>44938</v>
      </c>
      <c r="G4" s="11" t="n">
        <f aca="false">IF(J4="Sterile",F4+1825, "NA")</f>
        <v>46763</v>
      </c>
      <c r="H4" s="12"/>
      <c r="I4" s="13"/>
      <c r="J4" s="9" t="s">
        <v>14</v>
      </c>
      <c r="K4" s="15" t="s">
        <v>15</v>
      </c>
    </row>
    <row r="5" customFormat="false" ht="13.8" hidden="false" customHeight="false" outlineLevel="0" collapsed="false">
      <c r="A5" s="5" t="s">
        <v>20</v>
      </c>
      <c r="B5" s="6" t="str">
        <f aca="false">VLOOKUP(A5,[1]Sheet1!$A$1:$B$1048576,2,0)</f>
        <v>RESTOR RESECTION PIECE S.STEEL 110MM</v>
      </c>
      <c r="C5" s="7" t="s">
        <v>21</v>
      </c>
      <c r="D5" s="8" t="n">
        <v>10</v>
      </c>
      <c r="E5" s="9" t="s">
        <v>13</v>
      </c>
      <c r="F5" s="10" t="n">
        <v>44938</v>
      </c>
      <c r="G5" s="11" t="n">
        <f aca="false">IF(J5="Sterile",F5+1825, "NA")</f>
        <v>46763</v>
      </c>
      <c r="H5" s="12"/>
      <c r="I5" s="13"/>
      <c r="J5" s="9" t="s">
        <v>14</v>
      </c>
      <c r="K5" s="15" t="s">
        <v>15</v>
      </c>
    </row>
    <row r="6" customFormat="false" ht="13.8" hidden="false" customHeight="false" outlineLevel="0" collapsed="false">
      <c r="A6" s="5" t="s">
        <v>22</v>
      </c>
      <c r="B6" s="6" t="str">
        <f aca="false">VLOOKUP(A6,[1]Sheet1!$A$1:$B$1048576,2,0)</f>
        <v>RESTOR RESECTION PIECE S.STEEL 160MM</v>
      </c>
      <c r="C6" s="7" t="s">
        <v>23</v>
      </c>
      <c r="D6" s="8" t="n">
        <f aca="false">5</f>
        <v>5</v>
      </c>
      <c r="E6" s="9" t="s">
        <v>13</v>
      </c>
      <c r="F6" s="10" t="n">
        <v>45042</v>
      </c>
      <c r="G6" s="11" t="n">
        <f aca="false">IF(J6="Sterile",F6+1826, "NA")</f>
        <v>46868</v>
      </c>
      <c r="H6" s="12"/>
      <c r="I6" s="13"/>
      <c r="J6" s="9" t="s">
        <v>14</v>
      </c>
      <c r="K6" s="15" t="s">
        <v>15</v>
      </c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:K6"/>
    </sheetView>
  </sheetViews>
  <sheetFormatPr defaultColWidth="9.1484375" defaultRowHeight="13.8" zeroHeight="false" outlineLevelRow="0" outlineLevelCol="0"/>
  <cols>
    <col collapsed="false" customWidth="true" hidden="false" outlineLevel="0" max="1" min="1" style="16" width="11.57"/>
    <col collapsed="false" customWidth="true" hidden="false" outlineLevel="0" max="2" min="2" style="17" width="33.71"/>
    <col collapsed="false" customWidth="true" hidden="false" outlineLevel="0" max="3" min="3" style="16" width="9.42"/>
    <col collapsed="false" customWidth="true" hidden="false" outlineLevel="0" max="4" min="4" style="18" width="7.41"/>
    <col collapsed="false" customWidth="true" hidden="false" outlineLevel="0" max="5" min="5" style="16" width="20.14"/>
    <col collapsed="false" customWidth="true" hidden="false" outlineLevel="0" max="6" min="6" style="16" width="10.42"/>
    <col collapsed="false" customWidth="true" hidden="false" outlineLevel="0" max="7" min="7" style="16" width="10.99"/>
    <col collapsed="false" customWidth="true" hidden="false" outlineLevel="0" max="8" min="8" style="16" width="10.85"/>
    <col collapsed="false" customWidth="true" hidden="false" outlineLevel="0" max="9" min="9" style="16" width="9.71"/>
    <col collapsed="false" customWidth="true" hidden="false" outlineLevel="0" max="10" min="10" style="16" width="11.14"/>
    <col collapsed="false" customWidth="true" hidden="false" outlineLevel="0" max="11" min="11" style="18" width="8.86"/>
    <col collapsed="false" customWidth="false" hidden="false" outlineLevel="0" max="1013" min="12" style="16" width="9.13"/>
    <col collapsed="false" customWidth="true" hidden="false" outlineLevel="0" max="1024" min="1014" style="0" width="11.52"/>
  </cols>
  <sheetData>
    <row r="1" s="19" customFormat="true" ht="32.25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4" t="s">
        <v>10</v>
      </c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5" t="s">
        <v>11</v>
      </c>
      <c r="B2" s="6" t="str">
        <f aca="false">VLOOKUP(A2,[1]Sheet1!$A$1:$B$1048576,2,0)</f>
        <v>RESTOR CURVED INTRAMEDULLARY STEM 13MM</v>
      </c>
      <c r="C2" s="7" t="s">
        <v>12</v>
      </c>
      <c r="D2" s="8" t="n">
        <f aca="false">5</f>
        <v>5</v>
      </c>
      <c r="E2" s="9" t="s">
        <v>13</v>
      </c>
      <c r="F2" s="10" t="n">
        <v>45042</v>
      </c>
      <c r="G2" s="11" t="n">
        <f aca="false">IF(J2="Sterile",F2+1826, "NA")</f>
        <v>46868</v>
      </c>
      <c r="H2" s="12"/>
      <c r="I2" s="13"/>
      <c r="J2" s="9" t="s">
        <v>14</v>
      </c>
      <c r="K2" s="14" t="s">
        <v>15</v>
      </c>
    </row>
    <row r="3" customFormat="false" ht="16.5" hidden="false" customHeight="true" outlineLevel="0" collapsed="false">
      <c r="A3" s="5" t="s">
        <v>16</v>
      </c>
      <c r="B3" s="6" t="str">
        <f aca="false">VLOOKUP(A3,[1]Sheet1!$A$1:$B$1048576,2,0)</f>
        <v>RESTOR RESECTION PIECE S.STEEL 90MM</v>
      </c>
      <c r="C3" s="7" t="s">
        <v>17</v>
      </c>
      <c r="D3" s="8" t="n">
        <v>10</v>
      </c>
      <c r="E3" s="9" t="s">
        <v>13</v>
      </c>
      <c r="F3" s="10" t="n">
        <v>44938</v>
      </c>
      <c r="G3" s="11" t="n">
        <f aca="false">IF(J3="Sterile",F3+1825, "NA")</f>
        <v>46763</v>
      </c>
      <c r="H3" s="12"/>
      <c r="I3" s="13"/>
      <c r="J3" s="9" t="s">
        <v>14</v>
      </c>
      <c r="K3" s="15" t="s">
        <v>15</v>
      </c>
    </row>
    <row r="4" customFormat="false" ht="16.5" hidden="false" customHeight="true" outlineLevel="0" collapsed="false">
      <c r="A4" s="5" t="s">
        <v>18</v>
      </c>
      <c r="B4" s="6" t="str">
        <f aca="false">VLOOKUP(A4,[1]Sheet1!$A$1:$B$1048576,2,0)</f>
        <v>RESTOR RESECTION PIECE S.STEEL 100MM</v>
      </c>
      <c r="C4" s="7" t="s">
        <v>19</v>
      </c>
      <c r="D4" s="8" t="n">
        <v>15</v>
      </c>
      <c r="E4" s="9" t="s">
        <v>13</v>
      </c>
      <c r="F4" s="10" t="n">
        <v>44938</v>
      </c>
      <c r="G4" s="11" t="n">
        <f aca="false">IF(J4="Sterile",F4+1825, "NA")</f>
        <v>46763</v>
      </c>
      <c r="H4" s="12"/>
      <c r="I4" s="13"/>
      <c r="J4" s="9" t="s">
        <v>14</v>
      </c>
      <c r="K4" s="15" t="s">
        <v>15</v>
      </c>
    </row>
    <row r="5" customFormat="false" ht="16.5" hidden="false" customHeight="true" outlineLevel="0" collapsed="false">
      <c r="A5" s="5" t="s">
        <v>20</v>
      </c>
      <c r="B5" s="6" t="str">
        <f aca="false">VLOOKUP(A5,[1]Sheet1!$A$1:$B$1048576,2,0)</f>
        <v>RESTOR RESECTION PIECE S.STEEL 110MM</v>
      </c>
      <c r="C5" s="7" t="s">
        <v>21</v>
      </c>
      <c r="D5" s="8" t="n">
        <v>10</v>
      </c>
      <c r="E5" s="9" t="s">
        <v>13</v>
      </c>
      <c r="F5" s="10" t="n">
        <v>44938</v>
      </c>
      <c r="G5" s="11" t="n">
        <f aca="false">IF(J5="Sterile",F5+1825, "NA")</f>
        <v>46763</v>
      </c>
      <c r="H5" s="12"/>
      <c r="I5" s="13"/>
      <c r="J5" s="9" t="s">
        <v>14</v>
      </c>
      <c r="K5" s="15" t="s">
        <v>15</v>
      </c>
    </row>
    <row r="6" customFormat="false" ht="16.5" hidden="false" customHeight="true" outlineLevel="0" collapsed="false">
      <c r="A6" s="5" t="s">
        <v>22</v>
      </c>
      <c r="B6" s="6" t="str">
        <f aca="false">VLOOKUP(A6,[1]Sheet1!$A$1:$B$1048576,2,0)</f>
        <v>RESTOR RESECTION PIECE S.STEEL 160MM</v>
      </c>
      <c r="C6" s="7" t="s">
        <v>23</v>
      </c>
      <c r="D6" s="8" t="n">
        <f aca="false">5</f>
        <v>5</v>
      </c>
      <c r="E6" s="9" t="s">
        <v>13</v>
      </c>
      <c r="F6" s="10" t="n">
        <v>45042</v>
      </c>
      <c r="G6" s="11" t="n">
        <f aca="false">IF(J6="Sterile",F6+1826, "NA")</f>
        <v>46868</v>
      </c>
      <c r="H6" s="12"/>
      <c r="I6" s="13"/>
      <c r="J6" s="9" t="s">
        <v>14</v>
      </c>
      <c r="K6" s="15" t="s">
        <v>15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19" customFormat="true" ht="15.75" hidden="false" customHeight="true" outlineLevel="0" collapsed="false">
      <c r="A52" s="16"/>
      <c r="B52" s="17"/>
      <c r="C52" s="16"/>
      <c r="D52" s="18"/>
      <c r="E52" s="16"/>
      <c r="F52" s="16"/>
      <c r="G52" s="16"/>
      <c r="H52" s="16"/>
      <c r="I52" s="16"/>
      <c r="J52" s="16"/>
      <c r="K52" s="18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1" sqref="A1:K6 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20" t="s">
        <v>0</v>
      </c>
      <c r="B2" s="21" t="s">
        <v>24</v>
      </c>
    </row>
    <row r="3" customFormat="false" ht="15" hidden="false" customHeight="false" outlineLevel="0" collapsed="false">
      <c r="A3" s="22" t="s">
        <v>11</v>
      </c>
      <c r="B3" s="23" t="n">
        <v>5</v>
      </c>
    </row>
    <row r="4" customFormat="false" ht="15" hidden="false" customHeight="false" outlineLevel="0" collapsed="false">
      <c r="A4" s="24" t="s">
        <v>16</v>
      </c>
      <c r="B4" s="25" t="n">
        <v>10</v>
      </c>
    </row>
    <row r="5" customFormat="false" ht="15" hidden="false" customHeight="false" outlineLevel="0" collapsed="false">
      <c r="A5" s="24" t="s">
        <v>18</v>
      </c>
      <c r="B5" s="25" t="n">
        <v>15</v>
      </c>
    </row>
    <row r="6" customFormat="false" ht="15" hidden="false" customHeight="false" outlineLevel="0" collapsed="false">
      <c r="A6" s="24" t="s">
        <v>20</v>
      </c>
      <c r="B6" s="25" t="n">
        <v>10</v>
      </c>
    </row>
    <row r="7" customFormat="false" ht="15" hidden="false" customHeight="false" outlineLevel="0" collapsed="false">
      <c r="A7" s="24" t="s">
        <v>22</v>
      </c>
      <c r="B7" s="25" t="n">
        <v>5</v>
      </c>
    </row>
    <row r="8" customFormat="false" ht="15" hidden="false" customHeight="false" outlineLevel="0" collapsed="false">
      <c r="A8" s="24" t="s">
        <v>25</v>
      </c>
      <c r="B8" s="25" t="n">
        <v>29</v>
      </c>
    </row>
    <row r="9" customFormat="false" ht="15" hidden="false" customHeight="false" outlineLevel="0" collapsed="false">
      <c r="A9" s="24" t="s">
        <v>26</v>
      </c>
      <c r="B9" s="25" t="n">
        <v>22</v>
      </c>
    </row>
    <row r="10" customFormat="false" ht="15" hidden="false" customHeight="false" outlineLevel="0" collapsed="false">
      <c r="A10" s="24" t="s">
        <v>27</v>
      </c>
      <c r="B10" s="25" t="n">
        <v>7</v>
      </c>
    </row>
    <row r="11" customFormat="false" ht="15" hidden="false" customHeight="false" outlineLevel="0" collapsed="false">
      <c r="A11" s="24" t="s">
        <v>28</v>
      </c>
      <c r="B11" s="25" t="n">
        <v>20</v>
      </c>
    </row>
    <row r="12" customFormat="false" ht="15" hidden="false" customHeight="false" outlineLevel="0" collapsed="false">
      <c r="A12" s="24" t="s">
        <v>29</v>
      </c>
      <c r="B12" s="25" t="n">
        <v>5</v>
      </c>
    </row>
    <row r="13" customFormat="false" ht="15" hidden="false" customHeight="false" outlineLevel="0" collapsed="false">
      <c r="A13" s="24" t="s">
        <v>30</v>
      </c>
      <c r="B13" s="25" t="n">
        <v>5</v>
      </c>
    </row>
    <row r="14" customFormat="false" ht="15" hidden="false" customHeight="false" outlineLevel="0" collapsed="false">
      <c r="A14" s="24" t="s">
        <v>31</v>
      </c>
      <c r="B14" s="25" t="n">
        <v>6</v>
      </c>
    </row>
    <row r="15" customFormat="false" ht="15" hidden="false" customHeight="false" outlineLevel="0" collapsed="false">
      <c r="A15" s="24" t="s">
        <v>32</v>
      </c>
      <c r="B15" s="25" t="n">
        <v>6</v>
      </c>
    </row>
    <row r="16" customFormat="false" ht="15" hidden="false" customHeight="false" outlineLevel="0" collapsed="false">
      <c r="A16" s="24" t="s">
        <v>33</v>
      </c>
      <c r="B16" s="25" t="n">
        <v>5</v>
      </c>
    </row>
    <row r="17" customFormat="false" ht="15" hidden="false" customHeight="false" outlineLevel="0" collapsed="false">
      <c r="A17" s="24" t="s">
        <v>34</v>
      </c>
      <c r="B17" s="25" t="n">
        <v>5</v>
      </c>
    </row>
    <row r="18" customFormat="false" ht="15" hidden="false" customHeight="false" outlineLevel="0" collapsed="false">
      <c r="A18" s="24" t="s">
        <v>35</v>
      </c>
      <c r="B18" s="25" t="n">
        <v>5</v>
      </c>
    </row>
    <row r="19" customFormat="false" ht="15" hidden="false" customHeight="false" outlineLevel="0" collapsed="false">
      <c r="A19" s="24" t="s">
        <v>36</v>
      </c>
      <c r="B19" s="25" t="n">
        <v>6</v>
      </c>
    </row>
    <row r="20" customFormat="false" ht="15" hidden="false" customHeight="false" outlineLevel="0" collapsed="false">
      <c r="A20" s="24" t="s">
        <v>37</v>
      </c>
      <c r="B20" s="25" t="n">
        <v>6</v>
      </c>
    </row>
    <row r="21" customFormat="false" ht="15" hidden="false" customHeight="false" outlineLevel="0" collapsed="false">
      <c r="A21" s="24" t="s">
        <v>38</v>
      </c>
      <c r="B21" s="25" t="n">
        <v>6</v>
      </c>
    </row>
    <row r="22" customFormat="false" ht="15" hidden="false" customHeight="false" outlineLevel="0" collapsed="false">
      <c r="A22" s="24" t="s">
        <v>39</v>
      </c>
      <c r="B22" s="25" t="n">
        <v>4</v>
      </c>
    </row>
    <row r="23" customFormat="false" ht="15" hidden="false" customHeight="false" outlineLevel="0" collapsed="false">
      <c r="A23" s="24" t="s">
        <v>40</v>
      </c>
      <c r="B23" s="25" t="n">
        <v>5</v>
      </c>
    </row>
    <row r="24" customFormat="false" ht="15" hidden="false" customHeight="false" outlineLevel="0" collapsed="false">
      <c r="A24" s="24" t="s">
        <v>41</v>
      </c>
      <c r="B24" s="25" t="n">
        <v>6</v>
      </c>
    </row>
    <row r="25" customFormat="false" ht="15" hidden="false" customHeight="false" outlineLevel="0" collapsed="false">
      <c r="A25" s="24" t="s">
        <v>42</v>
      </c>
      <c r="B25" s="26" t="n">
        <v>6</v>
      </c>
    </row>
    <row r="26" customFormat="false" ht="15" hidden="false" customHeight="false" outlineLevel="0" collapsed="false">
      <c r="A26" s="27" t="s">
        <v>43</v>
      </c>
      <c r="B26" s="28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1:K6 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29" t="s">
        <v>10</v>
      </c>
      <c r="B3" s="29" t="s">
        <v>7</v>
      </c>
      <c r="C3" s="29" t="s">
        <v>44</v>
      </c>
      <c r="D3" s="29" t="s">
        <v>9</v>
      </c>
      <c r="E3" s="29" t="s">
        <v>45</v>
      </c>
      <c r="F3" s="29" t="s">
        <v>46</v>
      </c>
      <c r="G3" s="29" t="s">
        <v>47</v>
      </c>
      <c r="H3" s="29" t="s">
        <v>8</v>
      </c>
      <c r="I3" s="30" t="s">
        <v>48</v>
      </c>
      <c r="J3" s="30" t="s">
        <v>49</v>
      </c>
      <c r="K3" s="30" t="s">
        <v>50</v>
      </c>
      <c r="L3" s="31" t="s">
        <v>4</v>
      </c>
    </row>
    <row r="4" customFormat="false" ht="15" hidden="false" customHeight="false" outlineLevel="0" collapsed="false">
      <c r="A4" s="0" t="s">
        <v>51</v>
      </c>
      <c r="B4" s="0" t="s">
        <v>52</v>
      </c>
      <c r="C4" s="0" t="s">
        <v>53</v>
      </c>
      <c r="D4" s="0" t="s">
        <v>14</v>
      </c>
      <c r="E4" s="0" t="s">
        <v>54</v>
      </c>
      <c r="F4" s="0" t="s">
        <v>55</v>
      </c>
      <c r="G4" s="32" t="n">
        <v>1</v>
      </c>
      <c r="H4" s="32" t="n">
        <v>90211000</v>
      </c>
      <c r="I4" s="0" t="s">
        <v>56</v>
      </c>
      <c r="J4" s="16" t="s">
        <v>57</v>
      </c>
      <c r="K4" s="16" t="s">
        <v>58</v>
      </c>
      <c r="L4" s="16" t="s">
        <v>59</v>
      </c>
    </row>
    <row r="5" customFormat="false" ht="15" hidden="false" customHeight="false" outlineLevel="0" collapsed="false">
      <c r="A5" s="0" t="s">
        <v>60</v>
      </c>
      <c r="B5" s="0" t="s">
        <v>61</v>
      </c>
      <c r="D5" s="0" t="s">
        <v>62</v>
      </c>
      <c r="E5" s="0" t="s">
        <v>63</v>
      </c>
      <c r="F5" s="0" t="s">
        <v>64</v>
      </c>
      <c r="G5" s="32" t="n">
        <v>2</v>
      </c>
      <c r="H5" s="32" t="n">
        <v>90189029</v>
      </c>
      <c r="I5" s="0" t="s">
        <v>65</v>
      </c>
      <c r="J5" s="16" t="s">
        <v>66</v>
      </c>
      <c r="K5" s="16" t="s">
        <v>67</v>
      </c>
      <c r="L5" s="16" t="s">
        <v>68</v>
      </c>
    </row>
    <row r="6" customFormat="false" ht="15" hidden="false" customHeight="false" outlineLevel="0" collapsed="false">
      <c r="E6" s="0" t="s">
        <v>69</v>
      </c>
      <c r="G6" s="32" t="n">
        <v>3</v>
      </c>
      <c r="I6" s="0" t="s">
        <v>70</v>
      </c>
      <c r="J6" s="16" t="s">
        <v>71</v>
      </c>
      <c r="K6" s="16" t="s">
        <v>72</v>
      </c>
      <c r="L6" s="16" t="s">
        <v>73</v>
      </c>
    </row>
    <row r="7" customFormat="false" ht="15" hidden="false" customHeight="false" outlineLevel="0" collapsed="false">
      <c r="E7" s="0" t="s">
        <v>74</v>
      </c>
      <c r="G7" s="32" t="n">
        <v>5</v>
      </c>
      <c r="J7" s="16"/>
      <c r="K7" s="16" t="s">
        <v>75</v>
      </c>
      <c r="L7" s="16" t="s">
        <v>76</v>
      </c>
    </row>
    <row r="8" customFormat="false" ht="15" hidden="false" customHeight="false" outlineLevel="0" collapsed="false">
      <c r="E8" s="0" t="s">
        <v>77</v>
      </c>
      <c r="G8" s="32" t="n">
        <v>10</v>
      </c>
      <c r="J8" s="16"/>
      <c r="K8" s="16"/>
      <c r="L8" s="16" t="s">
        <v>78</v>
      </c>
    </row>
    <row r="9" customFormat="false" ht="15" hidden="false" customHeight="false" outlineLevel="0" collapsed="false">
      <c r="E9" s="0" t="s">
        <v>79</v>
      </c>
      <c r="L9" s="16" t="s">
        <v>13</v>
      </c>
    </row>
    <row r="10" customFormat="false" ht="15" hidden="false" customHeight="false" outlineLevel="0" collapsed="false">
      <c r="E10" s="0" t="s">
        <v>80</v>
      </c>
      <c r="L10" s="16" t="s">
        <v>81</v>
      </c>
    </row>
    <row r="11" customFormat="false" ht="15" hidden="false" customHeight="false" outlineLevel="0" collapsed="false">
      <c r="E11" s="0" t="s">
        <v>82</v>
      </c>
      <c r="L11" s="16" t="s">
        <v>83</v>
      </c>
    </row>
    <row r="12" customFormat="false" ht="15" hidden="false" customHeight="false" outlineLevel="0" collapsed="false">
      <c r="E12" s="0" t="s">
        <v>84</v>
      </c>
      <c r="L12" s="33" t="s">
        <v>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2023-08-08T10:45:33Z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