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F42D1AB-4937-4575-8728-22B70E2659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7" i="2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<sst xmlns="http://schemas.openxmlformats.org/spreadsheetml/2006/main" count="109" uniqueCount="70">
  <si>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</si>
  <si>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</si>
  <si>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</si>
  <si>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</si>
  <si>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</si>
  <si>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</si>
  <si>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</si>
  <si>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</si>
  <si>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</si>
  <si>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</si>
  <si>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</si>
  <si>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</si>
  <si>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</si>
  <si>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</si>
  <si>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</si>
  <si>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</si>
  <si>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</si>
  <si>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</si>
  <si>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</si>
  <si>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</si>
  <si>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</si>
  <si>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</si>
  <si>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</si>
  <si>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</si>
  <si>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</si>
  <si>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</si>
  <si>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</si>
  <si>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</si>
  <si>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</si>
  <si>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</si>
  <si>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</si>
  <si>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</si>
  <si>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</si>
  <si>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</si>
  <si>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</si>
  <si>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</si>
  <si>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</si>
  <si>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</si>
  <si>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</si>
  <si>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</si>
  <si>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</si>
  <si>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</si>
  <si>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</si>
  <si>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</si>
  <si>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</si>
  <si>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</si>
  <si>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</si>
  <si>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</si>
  <si>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</si>
  <si>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</si>
  <si>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</si>
  <si>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</si>
  <si>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</si>
  <si>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</si>
  <si>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</si>
  <si>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</si>
  <si>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</si>
  <si>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</si>
  <si>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</si>
  <si>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</si>
  <si>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</si>
  <si>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</si>
  <si>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</si>
  <si>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</si>
  <si>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</si>
  <si>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</si>
  <si>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A1601.1012</t>
  </si>
  <si>
    <t>A1601.0210</t>
  </si>
  <si>
    <t>A1601.0316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</si>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</sst>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</row>
        <row r="9">
          <cell r="A9" t="str">
            <v xml:space="preserve">Intramedullary Stems </v>
          </cell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7">
          <cell r="A17" t="str">
            <v>Restor Condylar Components, Distal Femur &amp; Proximal Tibia</v>
          </cell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6">
          <cell r="A26" t="str">
            <v xml:space="preserve">Resection Pieces, Stainless Steel </v>
          </cell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</row>
        <row r="74">
          <cell r="A74" t="str">
            <v>Restor Humeral Head</v>
          </cell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B13" sqref="B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6">
        <v>0</v>
      </c>
      <c r="D2" s="6">
        <f>VLOOKUP(A2,'[5]RESTOR portfolio'!$A$7:$C$106,3,0)</f>
        <v>25894</v>
      </c>
    </row>
    <row r="3" spans="1:4" x14ac:dyDescent="0.25">
      <c r="A3" s="24" t="s">
        <v>67</v>
      </c>
      <c r="B3" s="21">
        <v>1</v>
      </c>
      <c r="C3" s="26">
        <v>0</v>
      </c>
      <c r="D3" s="6">
        <f>VLOOKUP(A3,'[5]RESTOR portfolio'!$A$7:$C$106,3,0)</f>
        <v>11770</v>
      </c>
    </row>
    <row r="4" spans="1:4" x14ac:dyDescent="0.25">
      <c r="A4" s="24" t="s">
        <v>68</v>
      </c>
      <c r="B4" s="21">
        <v>1</v>
      </c>
      <c r="C4" s="26">
        <v>0</v>
      </c>
      <c r="D4" s="6">
        <f>VLOOKUP(A4,'[5]RESTOR portfolio'!$A$7:$C$106,3,0)</f>
        <v>5885</v>
      </c>
    </row>
    <row r="5" spans="1:4" x14ac:dyDescent="0.25">
      <c r="A5" s="24" t="s">
        <v>69</v>
      </c>
      <c r="B5" s="21">
        <v>1</v>
      </c>
      <c r="C5" s="26">
        <v>0</v>
      </c>
      <c r="D5" s="6">
        <f>VLOOKUP(A5,'[5]RESTOR portfolio'!$A$7:$C$106,3,0)</f>
        <v>17655</v>
      </c>
    </row>
    <row r="6" spans="1:4" x14ac:dyDescent="0.25">
      <c r="A6" s="24"/>
      <c r="B6" s="21"/>
      <c r="C6" s="26"/>
      <c r="D6" s="6"/>
    </row>
    <row r="7" spans="1:4" x14ac:dyDescent="0.25">
      <c r="A7" s="24"/>
      <c r="B7" s="21"/>
      <c r="C7" s="26"/>
      <c r="D7" s="6"/>
    </row>
    <row r="8" spans="1:4" x14ac:dyDescent="0.25">
      <c r="A8" s="24"/>
      <c r="B8" s="21"/>
      <c r="C8" s="26"/>
      <c r="D8" s="6"/>
    </row>
    <row r="9" spans="1:4" x14ac:dyDescent="0.25">
      <c r="A9" s="24"/>
      <c r="B9" s="21"/>
      <c r="C9" s="26"/>
      <c r="D9" s="6"/>
    </row>
    <row r="10" spans="1:4" x14ac:dyDescent="0.25">
      <c r="A10" s="24"/>
      <c r="B10" s="21"/>
      <c r="C10" s="26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10">
    <sortCondition ref="A2:A10"/>
  </sortState>
  <phoneticPr fontId="12" type="noConversion"/>
  <conditionalFormatting sqref="A2:A13">
    <cfRule type="expression" dxfId="2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7" sqref="H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7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2024-07-19T09:37:04Z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