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16" documentId="13_ncr:1_{D770E410-C646-43A7-BD39-E480323E8AD3}" xr6:coauthVersionLast="47" xr6:coauthVersionMax="47" xr10:uidLastSave="{FBD026BB-5285-496C-BD41-674B9948FFB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16" i="3"/>
  <c r="D17" i="3"/>
  <c r="D7" i="3"/>
  <c r="D3" i="3"/>
  <c r="D5" i="3"/>
  <c r="D4" i="3"/>
  <c r="D14" i="3"/>
  <c r="D6" i="3"/>
  <c r="D13" i="3"/>
  <c r="D12" i="3"/>
  <c r="D11" i="3"/>
  <c r="D8" i="3"/>
  <c r="D10" i="3"/>
  <c r="D9" i="3"/>
  <c r="D2" i="3"/>
  <c r="H8" i="2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<sst xmlns="http://schemas.openxmlformats.org/spreadsheetml/2006/main" count="122" uniqueCount="83">
  <si>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</si>
  <si>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</si>
  <si>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</si>
  <si>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</si>
  <si>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</si>
  <si>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</si>
  <si>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</si>
  <si>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</si>
  <si>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</si>
  <si>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</si>
  <si>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</si>
  <si>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</si>
  <si>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</si>
  <si>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</si>
  <si>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</si>
  <si>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</si>
  <si>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</si>
  <si>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</si>
  <si>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</si>
  <si>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</si>
  <si>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</si>
  <si>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</si>
  <si>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</si>
  <si>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</si>
  <si>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</si>
  <si>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</si>
  <si>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</si>
  <si>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</si>
  <si>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</si>
  <si>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</si>
  <si>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</si>
  <si>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</si>
  <si>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</si>
  <si>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</si>
  <si>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</si>
  <si>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</si>
  <si>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</si>
  <si>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</si>
  <si>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</si>
  <si>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</si>
  <si>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</si>
  <si>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</si>
  <si>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</si>
  <si>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</si>
  <si>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</si>
  <si>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</si>
  <si>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</si>
  <si>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</si>
  <si>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</si>
  <si>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</si>
  <si>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</si>
  <si>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</si>
  <si>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</si>
  <si>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</si>
  <si>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</si>
  <si>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</si>
  <si>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</si>
  <si>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</si>
  <si>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</si>
  <si>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</si>
  <si>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</si>
  <si>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</si>
  <si>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</si>
  <si>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</si>
  <si>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1 MODULOC BIPOLAR CUP 39/22 H0306.0639 1 Nos 2,890.00 Nos 2,890.00</t>
  </si>
  <si>
    <t>2 MODULOC BIPOLAR CUP 41/22 H0306.0641 1 Nos 2,890.00 Nos 2,890.00</t>
  </si>
  <si>
    <t>3 MODULOC BIPOLAR CUP 43/22 H0306.0643 1 Nos 2,890.00 Nos 2,890.00</t>
  </si>
  <si>
    <t>4 MODULOC BIPOLAR CUP 45/28 H0306.0645 1 Nos 2,890.00 Nos 2,890.00</t>
  </si>
  <si>
    <t>5 MODULOC BIPOLAR CUP 47/28 H0306.0647 1 Nos 2,890.00 Nos 2,890.00</t>
  </si>
  <si>
    <t>6 MODULOC BIPOLAR CUP 49/28 H0306.0649 1 Nos 2,890.00 Nos 2,890.00</t>
  </si>
  <si>
    <t>7 ADLER MODULAR HEAD, HI-N STEEL, 22/0.0 H0407.2200 1 Nos 3,118.00 Nos 3,118.00</t>
  </si>
  <si>
    <t>8 ADLER MODULAR HEAD, HI-N STEEL, 22/-2.0 H0407.2120 1 Nos 3,118.00 Nos 3,118.00</t>
  </si>
  <si>
    <t>9 ADLER MODULAR HEAD, HI-N STEEL, 22/+3.5 H0407.2235 1 Nos 3,118.00 Nos 3,118.00</t>
  </si>
  <si>
    <t>10 ADLER MODULAR HEAD, HI-N STEEL, 28/-3.5 H0407.2735 1 Nos 3,118.00 Nos 3,118.00</t>
  </si>
  <si>
    <t>11 ADLER MODULAR HEADS, HI-N STEEL,28/.+3.5 H0407.2835 1 Nos 3,118.00 Nos 3,118.00</t>
  </si>
  <si>
    <t>12 ADLER MODULAR HEAD, HI-N STEEL, 28/0.0 H0407.2800 1 Nos 3,118.00 Nos 3,118.00</t>
  </si>
  <si>
    <t>13 EndoFit STEM 36 MM OFFSET H0209.3601 1 Nos 8,000.00 Nos 8,000.00</t>
  </si>
  <si>
    <t>14 EndoFit STEM 38 MM OFFSET SIZE 1 H0209.3801 1 Nos 8,000.00 Nos 8,000.00</t>
  </si>
  <si>
    <t>15 LEGEND CEMENTLESS HIP STEM SIZE 09 H0212.1359 1 Nos 18,000.00 Nos 18,000.00</t>
  </si>
  <si>
    <t>16 LEGEND CEMENTLESS HIP STEM SIZE 10 H0212.1360 1 Nos 18,000.00 Nos 18,000.00</t>
  </si>
  <si>
    <t>17 LEGEND CEMENTLESS HIP STEM SIZE 11 H0212.1361 1 Nos 18,000.00 Nos 18,000.00</t>
  </si>
  <si>
    <t>18 LEGEND CEMENTLESS HIP STEM SIZE 12 H0212.1362 1 Nos 18,000.00 Nos 18,000.00</t>
  </si>
  <si>
    <t>19 STEM CENTRALISER DIA 10.0, ENDOFIT H0308.010 3 Nos 926.00 Nos 2,778.00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</si>
</sst>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1.140625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>
        <v>71634000</v>
      </c>
      <c r="B2" s="3">
        <v>1</v>
      </c>
      <c r="C2" s="17">
        <v>13.5</v>
      </c>
      <c r="D2" s="6">
        <f>VLOOKUP(A2,[1]Worksheet!$B:$H,7,0)</f>
        <v>1847</v>
      </c>
    </row>
    <row r="3" spans="1:4" x14ac:dyDescent="0.25">
      <c r="A3">
        <v>71634000</v>
      </c>
      <c r="B3" s="3">
        <v>1</v>
      </c>
      <c r="C3" s="17">
        <v>13.5</v>
      </c>
      <c r="D3" s="6">
        <f>VLOOKUP(A3,[1]Worksheet!$B:$H,7,0)</f>
        <v>1847</v>
      </c>
    </row>
    <row r="4" spans="1:4" x14ac:dyDescent="0.25">
      <c r="A4">
        <v>71634000</v>
      </c>
      <c r="B4" s="3">
        <v>1</v>
      </c>
      <c r="C4" s="17">
        <v>13.5</v>
      </c>
      <c r="D4" s="6">
        <f>VLOOKUP(A4,[1]Worksheet!$B:$H,7,0)</f>
        <v>1847</v>
      </c>
    </row>
    <row r="5" spans="1:4" x14ac:dyDescent="0.25">
      <c r="A5">
        <v>71653032</v>
      </c>
      <c r="B5" s="3">
        <v>1</v>
      </c>
      <c r="C5" s="17">
        <v>13.5</v>
      </c>
      <c r="D5" s="6">
        <f>VLOOKUP(A5,[1]Worksheet!$B:$H,7,0)</f>
        <v>20478</v>
      </c>
    </row>
    <row r="6" spans="1:4" x14ac:dyDescent="0.25">
      <c r="A6">
        <v>71655034</v>
      </c>
      <c r="B6" s="3">
        <v>1</v>
      </c>
      <c r="C6" s="17">
        <v>13.5</v>
      </c>
      <c r="D6" s="6">
        <f>VLOOKUP(A6,[1]Worksheet!$B:$H,7,0)</f>
        <v>14992</v>
      </c>
    </row>
    <row r="7" spans="1:4" x14ac:dyDescent="0.25">
      <c r="A7" s="20">
        <v>71655136</v>
      </c>
      <c r="B7" s="21">
        <v>1</v>
      </c>
      <c r="C7" s="17">
        <v>13.5</v>
      </c>
      <c r="D7" s="6">
        <f>VLOOKUP(A7,[1]Worksheet!$B:$H,7,0)</f>
        <v>14992</v>
      </c>
    </row>
    <row r="8" spans="1:4" x14ac:dyDescent="0.25">
      <c r="A8">
        <v>71675040</v>
      </c>
      <c r="B8" s="3">
        <v>1</v>
      </c>
      <c r="C8" s="17">
        <v>13.5</v>
      </c>
      <c r="D8" s="6">
        <f>VLOOKUP(A8,[1]Worksheet!$B:$H,7,0)</f>
        <v>1881</v>
      </c>
    </row>
    <row r="9" spans="1:4" x14ac:dyDescent="0.25">
      <c r="A9">
        <v>71676579</v>
      </c>
      <c r="B9" s="3">
        <v>1</v>
      </c>
      <c r="C9" s="17">
        <v>13.5</v>
      </c>
      <c r="D9" s="6">
        <f>VLOOKUP(A9,[1]Worksheet!$B:$H,7,0)</f>
        <v>22481</v>
      </c>
    </row>
    <row r="10" spans="1:4" x14ac:dyDescent="0.25">
      <c r="A10">
        <v>71677100</v>
      </c>
      <c r="B10" s="3">
        <v>1</v>
      </c>
      <c r="C10" s="17">
        <v>13.5</v>
      </c>
      <c r="D10" s="6">
        <f>VLOOKUP(A10,[1]Worksheet!$B:$H,7,0)</f>
        <v>13626</v>
      </c>
    </row>
    <row r="11" spans="1:4" x14ac:dyDescent="0.25">
      <c r="A11">
        <v>71821305</v>
      </c>
      <c r="B11" s="3">
        <v>1</v>
      </c>
      <c r="C11" s="17">
        <v>13.5</v>
      </c>
      <c r="D11" s="6">
        <f>VLOOKUP(A11,[1]Worksheet!$B:$H,7,0)</f>
        <v>24960</v>
      </c>
    </row>
    <row r="12" spans="1:4" x14ac:dyDescent="0.25">
      <c r="A12">
        <v>73825030</v>
      </c>
      <c r="B12" s="3">
        <v>1</v>
      </c>
      <c r="C12" s="17">
        <v>13.5</v>
      </c>
      <c r="D12" s="6">
        <f>VLOOKUP(A12,[1]Worksheet!$B:$H,7,0)</f>
        <v>1621</v>
      </c>
    </row>
    <row r="13" spans="1:4" s="20" customFormat="1" x14ac:dyDescent="0.25">
      <c r="A13">
        <v>73825032</v>
      </c>
      <c r="B13" s="3">
        <v>3</v>
      </c>
      <c r="C13" s="17">
        <v>13.5</v>
      </c>
      <c r="D13" s="6">
        <f>VLOOKUP(A13,[1]Worksheet!$B:$H,7,0)</f>
        <v>1621</v>
      </c>
    </row>
    <row r="14" spans="1:4" s="20" customFormat="1" x14ac:dyDescent="0.25">
      <c r="A14" s="20">
        <v>73825036</v>
      </c>
      <c r="B14" s="21">
        <v>1</v>
      </c>
      <c r="C14" s="17">
        <v>13.5</v>
      </c>
      <c r="D14" s="6">
        <f>VLOOKUP(A14,[1]Worksheet!$B:$H,7,0)</f>
        <v>1621</v>
      </c>
    </row>
    <row r="15" spans="1:4" x14ac:dyDescent="0.25">
      <c r="A15">
        <v>73825046</v>
      </c>
      <c r="B15" s="3">
        <v>2</v>
      </c>
      <c r="C15" s="17">
        <v>13.5</v>
      </c>
      <c r="D15" s="6">
        <f>VLOOKUP(A15,[1]Worksheet!$B:$H,7,0)</f>
        <v>1621</v>
      </c>
    </row>
    <row r="16" spans="1:4" x14ac:dyDescent="0.25">
      <c r="A16">
        <v>73825048</v>
      </c>
      <c r="B16" s="3">
        <v>1</v>
      </c>
      <c r="C16" s="17">
        <v>13.5</v>
      </c>
      <c r="D16" s="6">
        <f>VLOOKUP(A16,[1]Worksheet!$B:$H,7,0)</f>
        <v>1621</v>
      </c>
    </row>
    <row r="17" spans="1:4" x14ac:dyDescent="0.25">
      <c r="A17">
        <v>73825050</v>
      </c>
      <c r="B17" s="3">
        <v>1</v>
      </c>
      <c r="C17" s="17">
        <v>13.5</v>
      </c>
      <c r="D17" s="6">
        <f>VLOOKUP(A17,[1]Worksheet!$B:$H,7,0)</f>
        <v>1621</v>
      </c>
    </row>
    <row r="18" spans="1:4" x14ac:dyDescent="0.25">
      <c r="D18" s="6"/>
    </row>
    <row r="19" spans="1:4" x14ac:dyDescent="0.25">
      <c r="D19" s="6"/>
    </row>
    <row r="20" spans="1:4" x14ac:dyDescent="0.25">
      <c r="D20" s="6"/>
    </row>
    <row r="21" spans="1:4" x14ac:dyDescent="0.25">
      <c r="D21" s="6"/>
    </row>
    <row r="22" spans="1:4" x14ac:dyDescent="0.25">
      <c r="D22" s="6"/>
    </row>
    <row r="23" spans="1:4" x14ac:dyDescent="0.25">
      <c r="D23" s="6"/>
    </row>
    <row r="24" spans="1:4" x14ac:dyDescent="0.25">
      <c r="D24" s="6"/>
    </row>
    <row r="25" spans="1:4" x14ac:dyDescent="0.25">
      <c r="D25" s="6"/>
    </row>
    <row r="26" spans="1:4" x14ac:dyDescent="0.25">
      <c r="D26" s="6"/>
    </row>
    <row r="27" spans="1:4" x14ac:dyDescent="0.25">
      <c r="D27" s="6"/>
    </row>
    <row r="28" spans="1:4" x14ac:dyDescent="0.25">
      <c r="D28" s="6"/>
    </row>
    <row r="29" spans="1:4" x14ac:dyDescent="0.25">
      <c r="D29" s="6"/>
    </row>
    <row r="30" spans="1:4" x14ac:dyDescent="0.25">
      <c r="D30" s="6"/>
    </row>
    <row r="31" spans="1:4" x14ac:dyDescent="0.25">
      <c r="D31" s="6"/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</sheetData>
  <sortState xmlns:xlrd2="http://schemas.microsoft.com/office/spreadsheetml/2017/richdata2" ref="A2:D17">
    <sortCondition ref="A2:A17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f>VLOOKUP(E8,[2]Sheet1!$B:$G,6,0)</f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3:A21"/>
  <sheetViews>
    <sheetView topLeftCell="A4" workbookViewId="0">
      <selection activeCell="A22" sqref="A22"/>
    </sheetView>
  </sheetViews>
  <sheetFormatPr defaultRowHeight="15" x14ac:dyDescent="0.25"/>
  <sheetData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2024-05-08T05:48:46Z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