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<sst xmlns="http://schemas.openxmlformats.org/spreadsheetml/2006/main" count="84" uniqueCount="66">
  <si>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</si>
  <si>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</si>
  <si>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</si>
  <si>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</si>
  <si>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</si>
  <si>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</si>
  <si>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</si>
  <si>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</si>
  <si>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</si>
  <si>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</si>
  <si>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</si>
  <si>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ABCD001</t>
  </si>
  <si>
    <t xml:space="preserve">AHPL Mktd.</t>
  </si>
  <si>
    <t xml:space="preserve">Sterile</t>
  </si>
  <si>
    <t xml:space="preserve">TRADE</t>
  </si>
  <si>
    <t xml:space="preserve">A1601.0309</t>
  </si>
  <si>
    <t xml:space="preserve">ABCD002</t>
  </si>
  <si>
    <t xml:space="preserve">A1601.0310</t>
  </si>
  <si>
    <t xml:space="preserve">ABCD003</t>
  </si>
  <si>
    <t xml:space="preserve">A1601.0311</t>
  </si>
  <si>
    <t xml:space="preserve">ABCD004</t>
  </si>
  <si>
    <t xml:space="preserve">A1601.0316</t>
  </si>
  <si>
    <t xml:space="preserve">ABCD005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</si>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</sst>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FFFFFF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3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false" indent="3" shrinkToFit="tru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3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3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3" shrinkToFit="tru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3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3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false" indent="3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3" shrinkToFit="false"/>
      <protection locked="true" hidden="false"/>
    </xf>
    <xf numFmtId="166" fontId="8" fillId="0" borderId="1" xfId="0" applyFont="true" applyBorder="true" applyAlignment="true" applyProtection="false">
      <alignment horizontal="left" vertical="top" textRotation="0" wrapText="false" indent="3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3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3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E13" activeCellId="0" sqref="E13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40.55"/>
    <col collapsed="false" customWidth="true" hidden="false" outlineLevel="0" max="3" min="3" style="1" width="31.47"/>
    <col collapsed="false" customWidth="true" hidden="false" outlineLevel="0" max="4" min="4" style="1" width="45.64"/>
    <col collapsed="false" customWidth="true" hidden="false" outlineLevel="0" max="5" min="5" style="1" width="34.59"/>
    <col collapsed="false" customWidth="true" hidden="false" outlineLevel="0" max="6" min="6" style="1" width="58.98"/>
    <col collapsed="false" customWidth="true" hidden="false" outlineLevel="0" max="7" min="7" style="1" width="49.07"/>
    <col collapsed="false" customWidth="true" hidden="false" outlineLevel="0" max="8" min="8" style="1" width="29.49"/>
    <col collapsed="false" customWidth="true" hidden="false" outlineLevel="0" max="9" min="9" style="1" width="34.32"/>
    <col collapsed="false" customWidth="true" hidden="false" outlineLevel="0" max="10" min="10" style="1" width="47.07"/>
    <col collapsed="false" customWidth="false" hidden="false" outlineLevel="0" max="1024" min="11" style="1" width="11.54"/>
  </cols>
  <sheetData>
    <row r="1" customFormat="false" ht="64.05" hidden="false" customHeight="false" outlineLevel="0" collapsed="false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5" t="s">
        <v>9</v>
      </c>
    </row>
    <row r="2" customFormat="false" ht="38.6" hidden="false" customHeight="false" outlineLevel="0" collapsed="false">
      <c r="A2" s="6" t="s">
        <v>10</v>
      </c>
      <c r="B2" s="7" t="str">
        <f aca="false">VLOOKUP(A2,[1]Sheet1!$A$1:$B$1048576,2,0)</f>
        <v>RESTOR CURVED INTRAMEDULLARY STEM 13MM</v>
      </c>
      <c r="C2" s="8" t="s">
        <v>11</v>
      </c>
      <c r="D2" s="9" t="n">
        <f aca="false">5</f>
        <v>5</v>
      </c>
      <c r="E2" s="10" t="s">
        <v>12</v>
      </c>
      <c r="F2" s="11" t="n">
        <v>45042</v>
      </c>
      <c r="G2" s="12" t="n">
        <f aca="false">IF(I2="Sterile",F2+1826, "NA")</f>
        <v>46868</v>
      </c>
      <c r="H2" s="13"/>
      <c r="I2" s="10" t="s">
        <v>13</v>
      </c>
      <c r="J2" s="14" t="s">
        <v>14</v>
      </c>
    </row>
    <row r="3" customFormat="false" ht="38.6" hidden="false" customHeight="false" outlineLevel="0" collapsed="false">
      <c r="A3" s="6" t="s">
        <v>15</v>
      </c>
      <c r="B3" s="7" t="str">
        <f aca="false">VLOOKUP(A3,[1]Sheet1!$A$1:$B$1048576,2,0)</f>
        <v>RESTOR RESECTION PIECE S.STEEL 90MM</v>
      </c>
      <c r="C3" s="8" t="s">
        <v>16</v>
      </c>
      <c r="D3" s="9" t="n">
        <v>10</v>
      </c>
      <c r="E3" s="10" t="s">
        <v>12</v>
      </c>
      <c r="F3" s="11" t="n">
        <v>44938</v>
      </c>
      <c r="G3" s="12" t="n">
        <f aca="false">IF(I3="Sterile",F3+1825, "NA")</f>
        <v>46763</v>
      </c>
      <c r="H3" s="13"/>
      <c r="I3" s="10" t="s">
        <v>13</v>
      </c>
      <c r="J3" s="14" t="s">
        <v>14</v>
      </c>
    </row>
    <row r="4" customFormat="false" ht="38.6" hidden="false" customHeight="false" outlineLevel="0" collapsed="false">
      <c r="A4" s="6" t="s">
        <v>17</v>
      </c>
      <c r="B4" s="7" t="str">
        <f aca="false">VLOOKUP(A4,[1]Sheet1!$A$1:$B$1048576,2,0)</f>
        <v>RESTOR RESECTION PIECE S.STEEL 100MM</v>
      </c>
      <c r="C4" s="8" t="s">
        <v>18</v>
      </c>
      <c r="D4" s="9" t="n">
        <v>15</v>
      </c>
      <c r="E4" s="10" t="s">
        <v>12</v>
      </c>
      <c r="F4" s="11" t="n">
        <v>44938</v>
      </c>
      <c r="G4" s="12" t="n">
        <f aca="false">IF(I4="Sterile",F4+1825, "NA")</f>
        <v>46763</v>
      </c>
      <c r="H4" s="13"/>
      <c r="I4" s="10" t="s">
        <v>13</v>
      </c>
      <c r="J4" s="14" t="s">
        <v>14</v>
      </c>
    </row>
    <row r="5" customFormat="false" ht="38.6" hidden="false" customHeight="false" outlineLevel="0" collapsed="false">
      <c r="A5" s="6" t="s">
        <v>19</v>
      </c>
      <c r="B5" s="7" t="str">
        <f aca="false">VLOOKUP(A5,[1]Sheet1!$A$1:$B$1048576,2,0)</f>
        <v>RESTOR RESECTION PIECE S.STEEL 110MM</v>
      </c>
      <c r="C5" s="8" t="s">
        <v>20</v>
      </c>
      <c r="D5" s="9" t="n">
        <v>10</v>
      </c>
      <c r="E5" s="10" t="s">
        <v>12</v>
      </c>
      <c r="F5" s="11" t="n">
        <v>44938</v>
      </c>
      <c r="G5" s="12" t="n">
        <f aca="false">IF(I5="Sterile",F5+1825, "NA")</f>
        <v>46763</v>
      </c>
      <c r="H5" s="13"/>
      <c r="I5" s="10" t="s">
        <v>13</v>
      </c>
      <c r="J5" s="14" t="s">
        <v>14</v>
      </c>
    </row>
    <row r="6" customFormat="false" ht="38.6" hidden="false" customHeight="false" outlineLevel="0" collapsed="false">
      <c r="A6" s="6" t="s">
        <v>21</v>
      </c>
      <c r="B6" s="7" t="str">
        <f aca="false">VLOOKUP(A6,[1]Sheet1!$A$1:$B$1048576,2,0)</f>
        <v>RESTOR RESECTION PIECE S.STEEL 160MM</v>
      </c>
      <c r="C6" s="8" t="s">
        <v>22</v>
      </c>
      <c r="D6" s="9" t="n">
        <f aca="false">5</f>
        <v>5</v>
      </c>
      <c r="E6" s="10" t="s">
        <v>12</v>
      </c>
      <c r="F6" s="11" t="n">
        <v>45042</v>
      </c>
      <c r="G6" s="12" t="n">
        <f aca="false">IF(I6="Sterile",F6+1826, "NA")</f>
        <v>46868</v>
      </c>
      <c r="H6" s="13"/>
      <c r="I6" s="10" t="s">
        <v>13</v>
      </c>
      <c r="J6" s="14" t="s">
        <v>14</v>
      </c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488281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5" t="s">
        <v>9</v>
      </c>
      <c r="B3" s="15" t="s">
        <v>23</v>
      </c>
      <c r="C3" s="15" t="s">
        <v>24</v>
      </c>
      <c r="D3" s="15" t="s">
        <v>8</v>
      </c>
      <c r="E3" s="15" t="s">
        <v>25</v>
      </c>
      <c r="F3" s="15" t="s">
        <v>26</v>
      </c>
      <c r="G3" s="15" t="s">
        <v>27</v>
      </c>
      <c r="H3" s="15" t="s">
        <v>7</v>
      </c>
      <c r="I3" s="16" t="s">
        <v>28</v>
      </c>
      <c r="J3" s="16" t="s">
        <v>29</v>
      </c>
      <c r="K3" s="16" t="s">
        <v>30</v>
      </c>
      <c r="L3" s="17" t="s">
        <v>4</v>
      </c>
    </row>
    <row r="4" customFormat="false" ht="15" hidden="false" customHeight="false" outlineLevel="0" collapsed="false">
      <c r="A4" s="0" t="s">
        <v>31</v>
      </c>
      <c r="B4" s="0" t="s">
        <v>32</v>
      </c>
      <c r="C4" s="0" t="s">
        <v>33</v>
      </c>
      <c r="D4" s="0" t="s">
        <v>13</v>
      </c>
      <c r="E4" s="0" t="s">
        <v>34</v>
      </c>
      <c r="F4" s="0" t="s">
        <v>35</v>
      </c>
      <c r="G4" s="18" t="n">
        <v>1</v>
      </c>
      <c r="H4" s="18" t="n">
        <v>90211000</v>
      </c>
      <c r="I4" s="0" t="s">
        <v>36</v>
      </c>
      <c r="J4" s="19" t="s">
        <v>37</v>
      </c>
      <c r="K4" s="19" t="s">
        <v>38</v>
      </c>
      <c r="L4" s="19" t="s">
        <v>39</v>
      </c>
    </row>
    <row r="5" customFormat="false" ht="15" hidden="false" customHeight="false" outlineLevel="0" collapsed="false">
      <c r="A5" s="0" t="s">
        <v>40</v>
      </c>
      <c r="B5" s="0" t="s">
        <v>41</v>
      </c>
      <c r="D5" s="0" t="s">
        <v>42</v>
      </c>
      <c r="E5" s="0" t="s">
        <v>43</v>
      </c>
      <c r="F5" s="0" t="s">
        <v>44</v>
      </c>
      <c r="G5" s="18" t="n">
        <v>2</v>
      </c>
      <c r="H5" s="18" t="n">
        <v>90189029</v>
      </c>
      <c r="I5" s="0" t="s">
        <v>45</v>
      </c>
      <c r="J5" s="19" t="s">
        <v>46</v>
      </c>
      <c r="K5" s="19" t="s">
        <v>47</v>
      </c>
      <c r="L5" s="19" t="s">
        <v>48</v>
      </c>
    </row>
    <row r="6" customFormat="false" ht="15" hidden="false" customHeight="false" outlineLevel="0" collapsed="false">
      <c r="E6" s="0" t="s">
        <v>49</v>
      </c>
      <c r="G6" s="18" t="n">
        <v>3</v>
      </c>
      <c r="I6" s="0" t="s">
        <v>50</v>
      </c>
      <c r="J6" s="19" t="s">
        <v>51</v>
      </c>
      <c r="K6" s="19" t="s">
        <v>52</v>
      </c>
      <c r="L6" s="19" t="s">
        <v>53</v>
      </c>
    </row>
    <row r="7" customFormat="false" ht="15" hidden="false" customHeight="false" outlineLevel="0" collapsed="false">
      <c r="E7" s="0" t="s">
        <v>54</v>
      </c>
      <c r="G7" s="18" t="n">
        <v>5</v>
      </c>
      <c r="J7" s="19"/>
      <c r="K7" s="19" t="s">
        <v>55</v>
      </c>
      <c r="L7" s="19" t="s">
        <v>56</v>
      </c>
    </row>
    <row r="8" customFormat="false" ht="15" hidden="false" customHeight="false" outlineLevel="0" collapsed="false">
      <c r="E8" s="0" t="s">
        <v>57</v>
      </c>
      <c r="G8" s="18" t="n">
        <v>10</v>
      </c>
      <c r="J8" s="19"/>
      <c r="K8" s="19"/>
      <c r="L8" s="19" t="s">
        <v>58</v>
      </c>
    </row>
    <row r="9" customFormat="false" ht="15" hidden="false" customHeight="false" outlineLevel="0" collapsed="false">
      <c r="E9" s="0" t="s">
        <v>59</v>
      </c>
      <c r="L9" s="19" t="s">
        <v>12</v>
      </c>
    </row>
    <row r="10" customFormat="false" ht="15" hidden="false" customHeight="false" outlineLevel="0" collapsed="false">
      <c r="E10" s="0" t="s">
        <v>60</v>
      </c>
      <c r="L10" s="19" t="s">
        <v>61</v>
      </c>
    </row>
    <row r="11" customFormat="false" ht="15" hidden="false" customHeight="false" outlineLevel="0" collapsed="false">
      <c r="E11" s="0" t="s">
        <v>62</v>
      </c>
      <c r="L11" s="19" t="s">
        <v>63</v>
      </c>
    </row>
    <row r="12" customFormat="false" ht="15" hidden="false" customHeight="false" outlineLevel="0" collapsed="false">
      <c r="E12" s="0" t="s">
        <v>64</v>
      </c>
      <c r="L12" s="20" t="s">
        <v>65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2023-08-08T12:09:50Z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