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8D650FF-3671-44C1-95B6-AEB96313366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3" l="1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" i="3"/>
  <c r="D2" i="3"/>
  <c r="H7" i="2" l="1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<sst xmlns="http://schemas.openxmlformats.org/spreadsheetml/2006/main" count="138" uniqueCount="99">
  <si>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</si>
  <si>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</si>
  <si>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</si>
  <si>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</si>
  <si>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</si>
  <si>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</si>
  <si>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</si>
  <si>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</si>
  <si>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</si>
  <si>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</si>
  <si>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</si>
  <si>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</si>
  <si>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</si>
  <si>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</si>
  <si>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</si>
  <si>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</si>
  <si>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</si>
  <si>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</si>
  <si>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</si>
  <si>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</si>
  <si>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</si>
  <si>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</si>
  <si>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</si>
  <si>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</si>
  <si>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</si>
  <si>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</si>
  <si>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</si>
  <si>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</si>
  <si>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</si>
  <si>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</si>
  <si>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</si>
  <si>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</si>
  <si>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</si>
  <si>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</si>
  <si>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</si>
  <si>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</si>
  <si>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</si>
  <si>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</si>
  <si>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</si>
  <si>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</si>
  <si>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</si>
  <si>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</si>
  <si>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</si>
  <si>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</si>
  <si>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</si>
  <si>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</si>
  <si>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</si>
  <si>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</si>
  <si>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</si>
  <si>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</si>
  <si>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</si>
  <si>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</si>
  <si>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</si>
  <si>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</si>
  <si>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</si>
  <si>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</si>
  <si>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</si>
  <si>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</si>
  <si>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</si>
  <si>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</si>
  <si>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</si>
  <si>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</si>
  <si>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</si>
  <si>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</si>
  <si>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</si>
  <si>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</si>
  <si>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B0206.40</t>
  </si>
  <si>
    <t>B0817.06</t>
  </si>
  <si>
    <t>B0817.12</t>
  </si>
  <si>
    <t>B1105.1815</t>
  </si>
  <si>
    <t>B1105.2015</t>
  </si>
  <si>
    <t>B1105.2030</t>
  </si>
  <si>
    <t>B1105.2530</t>
  </si>
  <si>
    <t>A0603.041</t>
  </si>
  <si>
    <t>B0102.018</t>
  </si>
  <si>
    <t>B0102.034</t>
  </si>
  <si>
    <t>B0102.038</t>
  </si>
  <si>
    <t>B0124.065</t>
  </si>
  <si>
    <t>B0206.35</t>
  </si>
  <si>
    <t>B0212.14</t>
  </si>
  <si>
    <t>B0212.20</t>
  </si>
  <si>
    <t>B0212.22</t>
  </si>
  <si>
    <t>B0212.30</t>
  </si>
  <si>
    <t>B0409.12</t>
  </si>
  <si>
    <t>B0502.04</t>
  </si>
  <si>
    <t>B0701.105</t>
  </si>
  <si>
    <t>B0704.1362</t>
  </si>
  <si>
    <t>B0705.1354</t>
  </si>
  <si>
    <t>B0802.05</t>
  </si>
  <si>
    <t>B0810.07</t>
  </si>
  <si>
    <t>B0810.08</t>
  </si>
  <si>
    <t>B0811.67</t>
  </si>
  <si>
    <t>B1105.01</t>
  </si>
  <si>
    <t>B1105.1015</t>
  </si>
  <si>
    <t>B1105.1215</t>
  </si>
  <si>
    <t>B1105.1830</t>
  </si>
  <si>
    <t>I0116.0931</t>
  </si>
  <si>
    <t>I0116.1031</t>
  </si>
  <si>
    <t>I0116.1033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</si>
</sst>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2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9" fillId="0" borderId="0"/>
    <xf numFmtId="0" fontId="20" fillId="0" borderId="0"/>
    <xf numFmtId="43" fontId="11" fillId="0" borderId="0" applyFont="0" applyFill="0" applyBorder="0" applyAlignment="0" applyProtection="0"/>
    <xf numFmtId="0" fontId="20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0" borderId="0"/>
    <xf numFmtId="0" fontId="1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24" fillId="0" borderId="0" applyNumberFormat="0" applyFill="0" applyBorder="0" applyProtection="0"/>
  </cellStyleXfs>
  <cellXfs count="27">
    <xf numFmtId="0" fontId="0" fillId="0" borderId="0" xfId="0"/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0" applyNumberFormat="1"/>
    <xf numFmtId="0" fontId="6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0" fontId="21" fillId="0" borderId="1" xfId="17" applyFont="1" applyBorder="1" applyAlignment="1">
      <alignment vertical="top" shrinkToFit="1"/>
    </xf>
    <xf numFmtId="0" fontId="21" fillId="0" borderId="1" xfId="17" applyFont="1" applyBorder="1" applyAlignment="1">
      <alignment horizontal="center" vertical="top" shrinkToFit="1"/>
    </xf>
    <xf numFmtId="0" fontId="3" fillId="0" borderId="1" xfId="28" applyBorder="1" applyAlignment="1">
      <alignment horizontal="right" vertical="center" wrapText="1"/>
    </xf>
    <xf numFmtId="0" fontId="3" fillId="0" borderId="1" xfId="28" applyBorder="1" applyAlignment="1">
      <alignment horizontal="center" vertical="center" wrapText="1"/>
    </xf>
    <xf numFmtId="0" fontId="22" fillId="0" borderId="1" xfId="0" applyFont="1" applyBorder="1" applyAlignment="1">
      <alignment vertical="top" wrapText="1"/>
    </xf>
    <xf numFmtId="43" fontId="0" fillId="0" borderId="1" xfId="1" applyFont="1" applyBorder="1" applyAlignment="1">
      <alignment horizontal="center"/>
    </xf>
    <xf numFmtId="0" fontId="23" fillId="0" borderId="1" xfId="0" applyFont="1" applyBorder="1" applyAlignment="1">
      <alignment vertical="top" wrapText="1"/>
    </xf>
  </cellXfs>
  <cellStyles count="32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11" xfId="30" xr:uid="{A2EC5056-533E-42F0-BAED-49EC7F6111F1}"/>
    <cellStyle name="Normal 12" xfId="31" xr:uid="{BF22368E-F94B-4420-B086-41B13CB15AE4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4"/>
  <sheetViews>
    <sheetView tabSelected="1" zoomScale="93" zoomScaleNormal="93" workbookViewId="0">
      <pane ySplit="1" topLeftCell="A17" activePane="bottomLeft" state="frozen"/>
      <selection pane="bottomLeft" activeCell="B6" sqref="B6"/>
    </sheetView>
  </sheetViews>
  <sheetFormatPr defaultRowHeight="15" x14ac:dyDescent="0.25"/>
  <cols>
    <col min="1" max="1" width="11.5703125" bestFit="1" customWidth="1"/>
    <col min="2" max="2" width="8.42578125" style="3" bestFit="1" customWidth="1"/>
    <col min="3" max="3" width="9.42578125" style="17" bestFit="1" customWidth="1"/>
    <col min="4" max="4" width="10.7109375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4" t="s">
        <v>73</v>
      </c>
      <c r="B2" s="21">
        <v>1</v>
      </c>
      <c r="C2" s="25">
        <v>0</v>
      </c>
      <c r="D2" s="6">
        <f>VLOOKUP(A2,[1]Worksheet!$B:$H,7,0)</f>
        <v>1936</v>
      </c>
    </row>
    <row r="3" spans="1:4" x14ac:dyDescent="0.25">
      <c r="A3" s="24" t="s">
        <v>74</v>
      </c>
      <c r="B3" s="21">
        <v>3</v>
      </c>
      <c r="C3" s="25">
        <v>0</v>
      </c>
      <c r="D3" s="6">
        <f>VLOOKUP(A3,[1]Worksheet!$B:$H,7,0)</f>
        <v>100</v>
      </c>
    </row>
    <row r="4" spans="1:4" x14ac:dyDescent="0.25">
      <c r="A4" s="24" t="s">
        <v>75</v>
      </c>
      <c r="B4" s="21">
        <v>18</v>
      </c>
      <c r="C4" s="25">
        <v>0</v>
      </c>
      <c r="D4" s="6">
        <f>VLOOKUP(A4,[1]Worksheet!$B:$H,7,0)</f>
        <v>115</v>
      </c>
    </row>
    <row r="5" spans="1:4" x14ac:dyDescent="0.25">
      <c r="A5" s="24" t="s">
        <v>76</v>
      </c>
      <c r="B5" s="21">
        <v>18</v>
      </c>
      <c r="C5" s="25">
        <v>0</v>
      </c>
      <c r="D5" s="6">
        <f>VLOOKUP(A5,[1]Worksheet!$B:$H,7,0)</f>
        <v>129</v>
      </c>
    </row>
    <row r="6" spans="1:4" x14ac:dyDescent="0.25">
      <c r="A6" s="24" t="s">
        <v>77</v>
      </c>
      <c r="B6" s="21">
        <v>4</v>
      </c>
      <c r="C6" s="25">
        <v>0</v>
      </c>
      <c r="D6" s="6">
        <f>VLOOKUP(A6,[1]Worksheet!$B:$H,7,0)</f>
        <v>1252</v>
      </c>
    </row>
    <row r="7" spans="1:4" x14ac:dyDescent="0.25">
      <c r="A7" s="24" t="s">
        <v>78</v>
      </c>
      <c r="B7" s="21">
        <v>6</v>
      </c>
      <c r="C7" s="25">
        <v>0</v>
      </c>
      <c r="D7" s="6">
        <f>VLOOKUP(A7,[1]Worksheet!$B:$H,7,0)</f>
        <v>132</v>
      </c>
    </row>
    <row r="8" spans="1:4" x14ac:dyDescent="0.25">
      <c r="A8" s="24" t="s">
        <v>66</v>
      </c>
      <c r="B8" s="21">
        <v>6</v>
      </c>
      <c r="C8" s="25">
        <v>0</v>
      </c>
      <c r="D8" s="6">
        <f>VLOOKUP(A8,[1]Worksheet!$B:$H,7,0)</f>
        <v>160</v>
      </c>
    </row>
    <row r="9" spans="1:4" x14ac:dyDescent="0.25">
      <c r="A9" s="24" t="s">
        <v>79</v>
      </c>
      <c r="B9" s="21">
        <v>6</v>
      </c>
      <c r="C9" s="25">
        <v>0</v>
      </c>
      <c r="D9" s="6">
        <f>VLOOKUP(A9,[1]Worksheet!$B:$H,7,0)</f>
        <v>152</v>
      </c>
    </row>
    <row r="10" spans="1:4" x14ac:dyDescent="0.25">
      <c r="A10" s="24" t="s">
        <v>80</v>
      </c>
      <c r="B10" s="21">
        <v>6</v>
      </c>
      <c r="C10" s="25">
        <v>0</v>
      </c>
      <c r="D10" s="6">
        <f>VLOOKUP(A10,[1]Worksheet!$B:$H,7,0)</f>
        <v>152</v>
      </c>
    </row>
    <row r="11" spans="1:4" x14ac:dyDescent="0.25">
      <c r="A11" s="24" t="s">
        <v>81</v>
      </c>
      <c r="B11" s="21">
        <v>6</v>
      </c>
      <c r="C11" s="25">
        <v>0</v>
      </c>
      <c r="D11" s="6">
        <f>VLOOKUP(A11,[1]Worksheet!$B:$H,7,0)</f>
        <v>152</v>
      </c>
    </row>
    <row r="12" spans="1:4" x14ac:dyDescent="0.25">
      <c r="A12" s="24" t="s">
        <v>82</v>
      </c>
      <c r="B12" s="21">
        <v>9</v>
      </c>
      <c r="C12" s="25">
        <v>0</v>
      </c>
      <c r="D12" s="6">
        <f>VLOOKUP(A12,[1]Worksheet!$B:$H,7,0)</f>
        <v>152</v>
      </c>
    </row>
    <row r="13" spans="1:4" x14ac:dyDescent="0.25">
      <c r="A13" s="24" t="s">
        <v>83</v>
      </c>
      <c r="B13" s="21">
        <v>1</v>
      </c>
      <c r="C13" s="25">
        <v>0</v>
      </c>
      <c r="D13" s="6">
        <f>VLOOKUP(A13,[1]Worksheet!$B:$H,7,0)</f>
        <v>1203</v>
      </c>
    </row>
    <row r="14" spans="1:4" x14ac:dyDescent="0.25">
      <c r="A14" s="24" t="s">
        <v>84</v>
      </c>
      <c r="B14" s="21">
        <v>10</v>
      </c>
      <c r="C14" s="25">
        <v>0</v>
      </c>
      <c r="D14" s="6">
        <f>VLOOKUP(A14,[1]Worksheet!$B:$H,7,0)</f>
        <v>384</v>
      </c>
    </row>
    <row r="15" spans="1:4" x14ac:dyDescent="0.25">
      <c r="A15" s="24" t="s">
        <v>85</v>
      </c>
      <c r="B15" s="21">
        <v>1</v>
      </c>
      <c r="C15" s="25">
        <v>0</v>
      </c>
      <c r="D15" s="6">
        <f>VLOOKUP(A15,[1]Worksheet!$B:$H,7,0)</f>
        <v>552</v>
      </c>
    </row>
    <row r="16" spans="1:4" x14ac:dyDescent="0.25">
      <c r="A16" s="24" t="s">
        <v>86</v>
      </c>
      <c r="B16" s="21">
        <v>1</v>
      </c>
      <c r="C16" s="25">
        <v>0</v>
      </c>
      <c r="D16" s="6">
        <f>VLOOKUP(A16,[1]Worksheet!$B:$H,7,0)</f>
        <v>1515</v>
      </c>
    </row>
    <row r="17" spans="1:4" x14ac:dyDescent="0.25">
      <c r="A17" s="24" t="s">
        <v>87</v>
      </c>
      <c r="B17" s="21">
        <v>8</v>
      </c>
      <c r="C17" s="25">
        <v>0</v>
      </c>
      <c r="D17" s="6">
        <f>VLOOKUP(A17,[1]Worksheet!$B:$H,7,0)</f>
        <v>900</v>
      </c>
    </row>
    <row r="18" spans="1:4" x14ac:dyDescent="0.25">
      <c r="A18" s="24" t="s">
        <v>88</v>
      </c>
      <c r="B18" s="21">
        <v>2</v>
      </c>
      <c r="C18" s="25">
        <v>0</v>
      </c>
      <c r="D18" s="6">
        <f>VLOOKUP(A18,[1]Worksheet!$B:$H,7,0)</f>
        <v>549</v>
      </c>
    </row>
    <row r="19" spans="1:4" x14ac:dyDescent="0.25">
      <c r="A19" s="24" t="s">
        <v>89</v>
      </c>
      <c r="B19" s="21">
        <v>3</v>
      </c>
      <c r="C19" s="25">
        <v>0</v>
      </c>
      <c r="D19" s="6">
        <f>VLOOKUP(A19,[1]Worksheet!$B:$H,7,0)</f>
        <v>807</v>
      </c>
    </row>
    <row r="20" spans="1:4" x14ac:dyDescent="0.25">
      <c r="A20" s="24" t="s">
        <v>90</v>
      </c>
      <c r="B20" s="21">
        <v>3</v>
      </c>
      <c r="C20" s="25">
        <v>0</v>
      </c>
      <c r="D20" s="6">
        <f>VLOOKUP(A20,[1]Worksheet!$B:$H,7,0)</f>
        <v>844</v>
      </c>
    </row>
    <row r="21" spans="1:4" x14ac:dyDescent="0.25">
      <c r="A21" s="24" t="s">
        <v>91</v>
      </c>
      <c r="B21" s="21">
        <v>2</v>
      </c>
      <c r="C21" s="25">
        <v>0</v>
      </c>
      <c r="D21" s="6">
        <f>VLOOKUP(A21,[1]Worksheet!$B:$H,7,0)</f>
        <v>521</v>
      </c>
    </row>
    <row r="22" spans="1:4" x14ac:dyDescent="0.25">
      <c r="A22" s="24" t="s">
        <v>67</v>
      </c>
      <c r="B22" s="21">
        <v>3</v>
      </c>
      <c r="C22" s="25">
        <v>0</v>
      </c>
      <c r="D22" s="6">
        <f>VLOOKUP(A22,[1]Worksheet!$B:$H,7,0)</f>
        <v>686</v>
      </c>
    </row>
    <row r="23" spans="1:4" x14ac:dyDescent="0.25">
      <c r="A23" s="24" t="s">
        <v>68</v>
      </c>
      <c r="B23" s="21">
        <v>1</v>
      </c>
      <c r="C23" s="25">
        <v>0</v>
      </c>
      <c r="D23" s="6">
        <f>VLOOKUP(A23,[1]Worksheet!$B:$H,7,0)</f>
        <v>959</v>
      </c>
    </row>
    <row r="24" spans="1:4" x14ac:dyDescent="0.25">
      <c r="A24" s="24" t="s">
        <v>92</v>
      </c>
      <c r="B24" s="21">
        <v>9</v>
      </c>
      <c r="C24" s="25">
        <v>0</v>
      </c>
      <c r="D24" s="6">
        <f>VLOOKUP(A24,[1]Worksheet!$B:$H,7,0)</f>
        <v>172</v>
      </c>
    </row>
    <row r="25" spans="1:4" x14ac:dyDescent="0.25">
      <c r="A25" s="24" t="s">
        <v>93</v>
      </c>
      <c r="B25" s="21">
        <v>10</v>
      </c>
      <c r="C25" s="25">
        <v>0</v>
      </c>
      <c r="D25" s="6">
        <f>VLOOKUP(A25,[1]Worksheet!$B:$H,7,0)</f>
        <v>87</v>
      </c>
    </row>
    <row r="26" spans="1:4" x14ac:dyDescent="0.25">
      <c r="A26" s="24" t="s">
        <v>94</v>
      </c>
      <c r="B26" s="21">
        <v>10</v>
      </c>
      <c r="C26" s="25">
        <v>0</v>
      </c>
      <c r="D26" s="6">
        <f>VLOOKUP(A26,[1]Worksheet!$B:$H,7,0)</f>
        <v>87</v>
      </c>
    </row>
    <row r="27" spans="1:4" x14ac:dyDescent="0.25">
      <c r="A27" s="24" t="s">
        <v>69</v>
      </c>
      <c r="B27" s="21">
        <v>10</v>
      </c>
      <c r="C27" s="25">
        <v>0</v>
      </c>
      <c r="D27" s="6">
        <f>VLOOKUP(A27,[1]Worksheet!$B:$H,7,0)</f>
        <v>109</v>
      </c>
    </row>
    <row r="28" spans="1:4" x14ac:dyDescent="0.25">
      <c r="A28" s="24" t="s">
        <v>95</v>
      </c>
      <c r="B28" s="21">
        <v>5</v>
      </c>
      <c r="C28" s="25">
        <v>0</v>
      </c>
      <c r="D28" s="6">
        <f>VLOOKUP(A28,[1]Worksheet!$B:$H,7,0)</f>
        <v>109</v>
      </c>
    </row>
    <row r="29" spans="1:4" x14ac:dyDescent="0.25">
      <c r="A29" s="24" t="s">
        <v>70</v>
      </c>
      <c r="B29" s="21">
        <v>10</v>
      </c>
      <c r="C29" s="25">
        <v>0</v>
      </c>
      <c r="D29" s="6">
        <f>VLOOKUP(A29,[1]Worksheet!$B:$H,7,0)</f>
        <v>109</v>
      </c>
    </row>
    <row r="30" spans="1:4" x14ac:dyDescent="0.25">
      <c r="A30" s="24" t="s">
        <v>71</v>
      </c>
      <c r="B30" s="21">
        <v>10</v>
      </c>
      <c r="C30" s="25">
        <v>0</v>
      </c>
      <c r="D30" s="6">
        <f>VLOOKUP(A30,[1]Worksheet!$B:$H,7,0)</f>
        <v>109</v>
      </c>
    </row>
    <row r="31" spans="1:4" x14ac:dyDescent="0.25">
      <c r="A31" s="24" t="s">
        <v>72</v>
      </c>
      <c r="B31" s="21">
        <v>10</v>
      </c>
      <c r="C31" s="25">
        <v>0</v>
      </c>
      <c r="D31" s="6">
        <f>VLOOKUP(A31,[1]Worksheet!$B:$H,7,0)</f>
        <v>109</v>
      </c>
    </row>
    <row r="32" spans="1:4" x14ac:dyDescent="0.25">
      <c r="A32" s="24" t="s">
        <v>96</v>
      </c>
      <c r="B32" s="21">
        <v>1</v>
      </c>
      <c r="C32" s="25">
        <v>0</v>
      </c>
      <c r="D32" s="6">
        <f>VLOOKUP(A32,[1]Worksheet!$B:$H,7,0)</f>
        <v>1713</v>
      </c>
    </row>
    <row r="33" spans="1:4" x14ac:dyDescent="0.25">
      <c r="A33" s="24" t="s">
        <v>97</v>
      </c>
      <c r="B33" s="21">
        <v>2</v>
      </c>
      <c r="C33" s="25">
        <v>0</v>
      </c>
      <c r="D33" s="6">
        <f>VLOOKUP(A33,[1]Worksheet!$B:$H,7,0)</f>
        <v>1713</v>
      </c>
    </row>
    <row r="34" spans="1:4" x14ac:dyDescent="0.25">
      <c r="A34" s="24" t="s">
        <v>98</v>
      </c>
      <c r="B34" s="21">
        <v>1</v>
      </c>
      <c r="C34" s="25">
        <v>0</v>
      </c>
      <c r="D34" s="6">
        <f>VLOOKUP(A34,[1]Worksheet!$B:$H,7,0)</f>
        <v>1713</v>
      </c>
    </row>
  </sheetData>
  <sortState xmlns:xlrd2="http://schemas.microsoft.com/office/spreadsheetml/2017/richdata2" ref="A2:D34">
    <sortCondition ref="A2:A34"/>
  </sortState>
  <phoneticPr fontId="12" type="noConversion"/>
  <conditionalFormatting sqref="A2:A34">
    <cfRule type="expression" dxfId="1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2">
        <v>72800107</v>
      </c>
      <c r="C2" s="11" t="str">
        <f t="shared" si="0"/>
        <v>72800107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3">
        <v>71821230</v>
      </c>
      <c r="C3" s="11" t="str">
        <f t="shared" si="0"/>
        <v>71821230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3">
        <v>71821250</v>
      </c>
      <c r="C4" s="11" t="str">
        <f t="shared" si="0"/>
        <v>71821250</v>
      </c>
      <c r="E4" s="5"/>
      <c r="F4" s="5"/>
      <c r="G4" s="5"/>
      <c r="H4" s="5"/>
    </row>
    <row r="5" spans="2:10" s="7" customFormat="1" x14ac:dyDescent="0.25">
      <c r="B5" s="23">
        <v>71821255</v>
      </c>
      <c r="C5" s="11" t="str">
        <f t="shared" si="0"/>
        <v>71821255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3">
        <v>71821260</v>
      </c>
      <c r="C6" s="11" t="str">
        <f t="shared" si="0"/>
        <v>71821260</v>
      </c>
    </row>
    <row r="7" spans="2:10" x14ac:dyDescent="0.25">
      <c r="B7" s="22">
        <v>71800206</v>
      </c>
      <c r="C7" s="11" t="str">
        <f t="shared" si="0"/>
        <v>71800206</v>
      </c>
      <c r="E7" s="26" t="s">
        <v>59</v>
      </c>
      <c r="H7" s="17">
        <f>VLOOKUP(E7,'[5]RESTOR portfolio'!$A$7:$C$106,3,0)</f>
        <v>4406</v>
      </c>
    </row>
    <row r="8" spans="2:10" x14ac:dyDescent="0.25">
      <c r="B8" s="22">
        <v>73827026</v>
      </c>
      <c r="C8" s="11" t="str">
        <f t="shared" si="0"/>
        <v>73827026</v>
      </c>
    </row>
    <row r="9" spans="2:10" x14ac:dyDescent="0.25">
      <c r="B9" s="20">
        <v>73827028</v>
      </c>
      <c r="C9" s="11" t="str">
        <f t="shared" si="0"/>
        <v>73827028</v>
      </c>
    </row>
    <row r="10" spans="2:10" x14ac:dyDescent="0.25">
      <c r="B10" s="20">
        <v>73827054</v>
      </c>
      <c r="C10" s="11" t="str">
        <f t="shared" si="0"/>
        <v>73827054</v>
      </c>
    </row>
    <row r="11" spans="2:10" x14ac:dyDescent="0.25">
      <c r="B11" s="20">
        <v>73827060</v>
      </c>
      <c r="C11" s="11" t="str">
        <f t="shared" si="0"/>
        <v>73827060</v>
      </c>
    </row>
    <row r="12" spans="2:10" x14ac:dyDescent="0.25">
      <c r="B12" s="20">
        <v>73824014</v>
      </c>
      <c r="C12" s="11" t="str">
        <f t="shared" si="0"/>
        <v>73824014</v>
      </c>
    </row>
    <row r="13" spans="2:10" x14ac:dyDescent="0.25">
      <c r="B13" s="20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conditionalFormatting sqref="E7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4" activePane="bottomRight" state="frozen"/>
      <selection pane="topRight" activeCell="B1" sqref="B1"/>
      <selection pane="bottomLeft" activeCell="A3" sqref="A3"/>
      <selection pane="bottomRight" activeCell="J13" sqref="J13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2024-07-23T06:43:10Z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