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0349E56-EA8F-4178-98E8-4ADCF38256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8" i="2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<sst xmlns="http://schemas.openxmlformats.org/spreadsheetml/2006/main" count="16" uniqueCount="11">
  <si>
    <t>product</t>
  </si>
  <si>
    <t>quantity</t>
  </si>
  <si>
    <t>discount</t>
  </si>
  <si>
    <t>Rate</t>
  </si>
  <si>
    <t>A1601.0211</t>
  </si>
  <si>
    <t>71118200</t>
  </si>
  <si>
    <t>A1601.1121</t>
  </si>
  <si>
    <t>tmh</t>
  </si>
  <si>
    <t>A1601.0305</t>
  </si>
  <si>
    <t>A1601.1162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</si>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</sst>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11" fillId="0" borderId="0"/>
    <xf numFmtId="0" fontId="9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3" fontId="6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" fontId="17" fillId="0" borderId="1" xfId="12" applyNumberFormat="1" applyFont="1" applyBorder="1" applyAlignment="1">
      <alignment horizontal="center" vertical="center"/>
    </xf>
    <xf numFmtId="0" fontId="14" fillId="0" borderId="1" xfId="19" applyFont="1" applyBorder="1" applyAlignment="1" applyProtection="1">
      <alignment horizontal="center" vertical="top" readingOrder="1"/>
      <protection locked="0"/>
    </xf>
    <xf numFmtId="0" fontId="14" fillId="4" borderId="1" xfId="19" applyFont="1" applyFill="1" applyBorder="1" applyAlignment="1" applyProtection="1">
      <alignment horizontal="center" vertical="top" readingOrder="1"/>
      <protection locked="0"/>
    </xf>
    <xf numFmtId="1" fontId="3" fillId="0" borderId="1" xfId="19" applyNumberFormat="1" applyBorder="1" applyAlignment="1">
      <alignment horizontal="center" vertical="center"/>
    </xf>
    <xf numFmtId="0" fontId="12" fillId="0" borderId="1" xfId="8" applyFont="1" applyBorder="1" applyAlignment="1">
      <alignment vertical="center" shrinkToFit="1"/>
    </xf>
    <xf numFmtId="0" fontId="19" fillId="0" borderId="1" xfId="8" applyFont="1" applyBorder="1" applyAlignment="1">
      <alignment vertical="center" shrinkToFit="1"/>
    </xf>
    <xf numFmtId="0" fontId="12" fillId="0" borderId="1" xfId="8" applyFont="1" applyBorder="1" applyAlignment="1">
      <alignment vertical="top" shrinkToFit="1"/>
    </xf>
    <xf numFmtId="3" fontId="12" fillId="0" borderId="1" xfId="8" applyNumberFormat="1" applyFont="1" applyBorder="1" applyAlignment="1">
      <alignment horizontal="center" vertical="center" shrinkToFit="1"/>
    </xf>
    <xf numFmtId="0" fontId="2" fillId="0" borderId="1" xfId="101" applyBorder="1" applyAlignment="1">
      <alignment horizontal="center" vertical="center"/>
    </xf>
    <xf numFmtId="166" fontId="2" fillId="0" borderId="1" xfId="102" applyNumberFormat="1" applyFont="1" applyBorder="1" applyAlignment="1">
      <alignment vertical="center"/>
    </xf>
    <xf numFmtId="0" fontId="19" fillId="0" borderId="1" xfId="9" applyFont="1" applyBorder="1" applyAlignment="1">
      <alignment vertical="top" shrinkToFit="1"/>
    </xf>
    <xf numFmtId="0" fontId="1" fillId="0" borderId="1" xfId="101" applyFont="1" applyBorder="1" applyAlignment="1">
      <alignment vertical="center"/>
    </xf>
    <xf numFmtId="43" fontId="0" fillId="0" borderId="0" xfId="1" applyFont="1"/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9</v>
      </c>
      <c r="B2" s="24">
        <v>1</v>
      </c>
      <c r="C2" s="13">
        <v>0</v>
      </c>
      <c r="D2" s="7">
        <f>VLOOKUP(A2,'[3]RESTOR portfolio'!$A$7:$C$106,3,0)</f>
        <v>17655</v>
      </c>
    </row>
    <row r="3" spans="1:4">
      <c r="A3" s="26" t="s">
        <v>10</v>
      </c>
      <c r="B3" s="24">
        <v>1</v>
      </c>
      <c r="C3" s="13">
        <v>0</v>
      </c>
      <c r="D3" s="7">
        <f>VLOOKUP(A3,'[3]RESTOR portfolio'!$A$7:$C$106,3,0)</f>
        <v>11770</v>
      </c>
    </row>
    <row r="4" spans="1:4">
      <c r="A4" s="26" t="s">
        <v>8</v>
      </c>
      <c r="B4" s="24">
        <v>1</v>
      </c>
      <c r="C4" s="13">
        <v>0</v>
      </c>
      <c r="D4" s="7">
        <f>VLOOKUP(A4,'[3]RESTOR portfolio'!$A$7:$C$106,3,0)</f>
        <v>5885</v>
      </c>
    </row>
    <row r="5" spans="1:4">
      <c r="A5" s="26" t="s">
        <v>6</v>
      </c>
      <c r="B5" s="24">
        <v>1</v>
      </c>
      <c r="C5" s="13">
        <v>0</v>
      </c>
      <c r="D5" s="7">
        <f>VLOOKUP(A5,'[3]RESTOR portfolio'!$A$7:$C$106,3,0)</f>
        <v>25894</v>
      </c>
    </row>
    <row r="6" spans="1:4">
      <c r="A6" s="26"/>
      <c r="B6" s="24"/>
      <c r="D6" s="25"/>
    </row>
    <row r="7" spans="1:4">
      <c r="A7" s="26"/>
      <c r="B7" s="24"/>
      <c r="D7" s="25"/>
    </row>
    <row r="8" spans="1:4">
      <c r="A8" s="26"/>
      <c r="B8" s="24"/>
      <c r="D8" s="25"/>
    </row>
    <row r="9" spans="1:4">
      <c r="A9" s="26"/>
      <c r="B9" s="24"/>
      <c r="D9" s="25"/>
    </row>
    <row r="10" spans="1:4">
      <c r="A10" s="26"/>
      <c r="B10" s="24"/>
      <c r="D10" s="25"/>
    </row>
    <row r="11" spans="1:4">
      <c r="A11" s="26"/>
      <c r="B11" s="24"/>
      <c r="D11" s="25"/>
    </row>
    <row r="12" spans="1:4">
      <c r="A12" s="26"/>
      <c r="B12" s="24"/>
      <c r="D12" s="25"/>
    </row>
    <row r="13" spans="1:4">
      <c r="A13" s="26"/>
      <c r="B13" s="24"/>
      <c r="D13" s="25"/>
    </row>
    <row r="14" spans="1:4">
      <c r="A14" s="26"/>
      <c r="B14" s="23"/>
      <c r="D14" s="25"/>
    </row>
    <row r="15" spans="1:4">
      <c r="A15" s="26"/>
      <c r="B15" s="23"/>
      <c r="D15" s="25"/>
    </row>
    <row r="16" spans="1:4">
      <c r="A16" s="26"/>
      <c r="B16" s="23"/>
      <c r="D16" s="25"/>
    </row>
    <row r="17" spans="1:4">
      <c r="A17" s="26"/>
      <c r="B17" s="23"/>
      <c r="D17" s="25"/>
    </row>
    <row r="18" spans="1:4">
      <c r="A18" s="26"/>
      <c r="B18" s="23"/>
      <c r="D18" s="25"/>
    </row>
    <row r="19" spans="1:4">
      <c r="A19" s="26"/>
      <c r="B19" s="23"/>
      <c r="D19" s="25"/>
    </row>
    <row r="20" spans="1:4">
      <c r="A20" s="26"/>
      <c r="B20" s="23"/>
      <c r="D20" s="25"/>
    </row>
    <row r="21" spans="1:4">
      <c r="A21" s="26"/>
      <c r="B21" s="23"/>
      <c r="D21" s="25"/>
    </row>
    <row r="22" spans="1:4">
      <c r="A22" s="20"/>
      <c r="B22" s="23"/>
      <c r="D22" s="25"/>
    </row>
    <row r="23" spans="1:4">
      <c r="A23" s="20"/>
      <c r="B23" s="23"/>
      <c r="D23" s="25"/>
    </row>
    <row r="24" spans="1:4">
      <c r="A24" s="20"/>
      <c r="B24" s="23"/>
      <c r="D24" s="25"/>
    </row>
    <row r="25" spans="1:4">
      <c r="A25" s="20"/>
      <c r="B25" s="23"/>
      <c r="D25" s="25"/>
    </row>
    <row r="26" spans="1:4">
      <c r="A26" s="20"/>
      <c r="B26" s="23"/>
      <c r="D26" s="25"/>
    </row>
    <row r="27" spans="1:4">
      <c r="A27" s="20"/>
      <c r="B27" s="23"/>
      <c r="D27" s="25"/>
    </row>
    <row r="28" spans="1:4">
      <c r="A28" s="20"/>
      <c r="B28" s="23"/>
      <c r="D28" s="25"/>
    </row>
    <row r="29" spans="1:4">
      <c r="A29" s="20"/>
      <c r="B29" s="23"/>
      <c r="D29" s="25"/>
    </row>
    <row r="30" spans="1:4">
      <c r="A30" s="20"/>
      <c r="B30" s="23"/>
      <c r="D30" s="25"/>
    </row>
    <row r="31" spans="1:4">
      <c r="A31" s="20"/>
      <c r="B31" s="23"/>
      <c r="D31" s="25"/>
    </row>
    <row r="32" spans="1:4">
      <c r="A32" s="20"/>
      <c r="B32" s="23"/>
      <c r="D32" s="25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8">
        <f>VLOOKUP(E8,'[3]RESTOR portfolio'!$A$7:$C$106,3,0)</f>
        <v>11770</v>
      </c>
      <c r="J8" t="s">
        <v>7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2024-03-16T11:15:32Z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