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0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146" documentId="13_ncr:1_{D770E410-C646-43A7-BD39-E480323E8AD3}" xr6:coauthVersionLast="47" xr6:coauthVersionMax="47" xr10:uidLastSave="{BCA757E3-1A2B-4FF0-8343-20AEF30873D6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</externalReferences>
  <definedNames>
    <definedName name="_xlnm._FilterDatabase" localSheetId="0" hidden="1">oef!$A$1:$D$7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8" i="3" l="1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14" i="3"/>
  <c r="D15" i="3"/>
  <c r="D16" i="3"/>
  <c r="D17" i="3"/>
  <c r="D13" i="3"/>
  <c r="D12" i="3"/>
  <c r="D11" i="3"/>
  <c r="D3" i="3"/>
  <c r="D4" i="3"/>
  <c r="D5" i="3"/>
  <c r="D6" i="3"/>
  <c r="D7" i="3"/>
  <c r="D8" i="3"/>
  <c r="D9" i="3"/>
  <c r="D10" i="3"/>
  <c r="D2" i="3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<sst xmlns="http://schemas.openxmlformats.org/spreadsheetml/2006/main" count="155" uniqueCount="115">
  <si>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</si>
  <si>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</si>
  <si>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</si>
  <si>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</si>
  <si>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</si>
  <si>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</si>
  <si>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</si>
  <si>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</si>
  <si>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</si>
  <si>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</si>
  <si>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</si>
  <si>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</si>
  <si>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</si>
  <si>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</si>
  <si>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</si>
  <si>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</si>
  <si>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</si>
  <si>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</si>
  <si>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</si>
  <si>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</si>
  <si>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</si>
  <si>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</si>
  <si>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</si>
  <si>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</si>
  <si>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</si>
  <si>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</si>
  <si>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</si>
  <si>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</si>
  <si>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</si>
  <si>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</si>
  <si>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</si>
  <si>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</si>
  <si>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</si>
  <si>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</si>
  <si>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</si>
  <si>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</si>
  <si>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</si>
  <si>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</si>
  <si>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</si>
  <si>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</si>
  <si>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</si>
  <si>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</si>
  <si>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</si>
  <si>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</si>
  <si>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</si>
  <si>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</si>
  <si>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</si>
  <si>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</si>
  <si>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</si>
  <si>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</si>
  <si>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</si>
  <si>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</si>
  <si>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</si>
  <si>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</si>
  <si>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</si>
  <si>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</si>
  <si>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</si>
  <si>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</si>
  <si>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</si>
  <si>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</si>
  <si>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</si>
  <si>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</si>
  <si>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</si>
  <si>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</si>
  <si>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1 MODULOC BIPOLAR CUP 39/22 H0306.0639 1 Nos 2,890.00 Nos 2,890.00</t>
  </si>
  <si>
    <t>2 MODULOC BIPOLAR CUP 41/22 H0306.0641 1 Nos 2,890.00 Nos 2,890.00</t>
  </si>
  <si>
    <t>3 MODULOC BIPOLAR CUP 43/22 H0306.0643 1 Nos 2,890.00 Nos 2,890.00</t>
  </si>
  <si>
    <t>4 MODULOC BIPOLAR CUP 45/28 H0306.0645 1 Nos 2,890.00 Nos 2,890.00</t>
  </si>
  <si>
    <t>5 MODULOC BIPOLAR CUP 47/28 H0306.0647 1 Nos 2,890.00 Nos 2,890.00</t>
  </si>
  <si>
    <t>6 MODULOC BIPOLAR CUP 49/28 H0306.0649 1 Nos 2,890.00 Nos 2,890.00</t>
  </si>
  <si>
    <t>7 ADLER MODULAR HEAD, HI-N STEEL, 22/0.0 H0407.2200 1 Nos 3,118.00 Nos 3,118.00</t>
  </si>
  <si>
    <t>8 ADLER MODULAR HEAD, HI-N STEEL, 22/-2.0 H0407.2120 1 Nos 3,118.00 Nos 3,118.00</t>
  </si>
  <si>
    <t>9 ADLER MODULAR HEAD, HI-N STEEL, 22/+3.5 H0407.2235 1 Nos 3,118.00 Nos 3,118.00</t>
  </si>
  <si>
    <t>10 ADLER MODULAR HEAD, HI-N STEEL, 28/-3.5 H0407.2735 1 Nos 3,118.00 Nos 3,118.00</t>
  </si>
  <si>
    <t>11 ADLER MODULAR HEADS, HI-N STEEL,28/.+3.5 H0407.2835 1 Nos 3,118.00 Nos 3,118.00</t>
  </si>
  <si>
    <t>12 ADLER MODULAR HEAD, HI-N STEEL, 28/0.0 H0407.2800 1 Nos 3,118.00 Nos 3,118.00</t>
  </si>
  <si>
    <t>13 EndoFit STEM 36 MM OFFSET H0209.3601 1 Nos 8,000.00 Nos 8,000.00</t>
  </si>
  <si>
    <t>14 EndoFit STEM 38 MM OFFSET SIZE 1 H0209.3801 1 Nos 8,000.00 Nos 8,000.00</t>
  </si>
  <si>
    <t>15 LEGEND CEMENTLESS HIP STEM SIZE 09 H0212.1359 1 Nos 18,000.00 Nos 18,000.00</t>
  </si>
  <si>
    <t>16 LEGEND CEMENTLESS HIP STEM SIZE 10 H0212.1360 1 Nos 18,000.00 Nos 18,000.00</t>
  </si>
  <si>
    <t>17 LEGEND CEMENTLESS HIP STEM SIZE 11 H0212.1361 1 Nos 18,000.00 Nos 18,000.00</t>
  </si>
  <si>
    <t>18 LEGEND CEMENTLESS HIP STEM SIZE 12 H0212.1362 1 Nos 18,000.00 Nos 18,000.00</t>
  </si>
  <si>
    <t>19 STEM CENTRALISER DIA 10.0, ENDOFIT H0308.010 3 Nos 926.00 Nos 2,778.00</t>
  </si>
  <si>
    <t>A0603.039</t>
  </si>
  <si>
    <t>A0603.041</t>
  </si>
  <si>
    <t>A0603.049</t>
  </si>
  <si>
    <t>A0605.041</t>
  </si>
  <si>
    <t>A0605.045</t>
  </si>
  <si>
    <t>A0606.043</t>
  </si>
  <si>
    <t>B0102.024</t>
  </si>
  <si>
    <t>B0102.026</t>
  </si>
  <si>
    <t>B0102.028</t>
  </si>
  <si>
    <t>B0108.050</t>
  </si>
  <si>
    <t>B0108.065</t>
  </si>
  <si>
    <t>B0108.070</t>
  </si>
  <si>
    <t>B0112.040</t>
  </si>
  <si>
    <t>B0202.14</t>
  </si>
  <si>
    <t>B0202.16</t>
  </si>
  <si>
    <t>B0202.18</t>
  </si>
  <si>
    <t>B0217.35</t>
  </si>
  <si>
    <t>B0217.45</t>
  </si>
  <si>
    <t>B0401.04</t>
  </si>
  <si>
    <t>B0401.05</t>
  </si>
  <si>
    <t>B0408.04</t>
  </si>
  <si>
    <t>B0408.05</t>
  </si>
  <si>
    <t>B0701.080</t>
  </si>
  <si>
    <t>B0701.090</t>
  </si>
  <si>
    <t>B0705.1303</t>
  </si>
  <si>
    <t>B0705.1354</t>
  </si>
  <si>
    <t>B0801.09</t>
  </si>
  <si>
    <t>B0801.10</t>
  </si>
  <si>
    <t>B0802.06</t>
  </si>
  <si>
    <t>B0802.07</t>
  </si>
  <si>
    <t>B0810.07</t>
  </si>
  <si>
    <t>D0211.032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</si>
</sst>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haredStrings" Target="sharedString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Relationship Id="rId35" Type="http://schemas.microsoft.com/office/2017/10/relationships/person" Target="persons/person20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4"/>
  <sheetViews>
    <sheetView tabSelected="1" workbookViewId="0">
      <pane ySplit="1" topLeftCell="A18" activePane="bottomLeft" state="frozen"/>
      <selection pane="bottomLeft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20" t="s">
        <v>2</v>
      </c>
      <c r="D1" s="20" t="s">
        <v>3</v>
      </c>
    </row>
    <row r="2" spans="1:4" x14ac:dyDescent="0.25">
      <c r="A2" t="s">
        <v>83</v>
      </c>
      <c r="B2" s="21">
        <v>2</v>
      </c>
      <c r="C2" s="17">
        <v>0</v>
      </c>
      <c r="D2" s="6">
        <f>VLOOKUP(A2,[1]Worksheet!$B:$H,7,0)</f>
        <v>1936</v>
      </c>
    </row>
    <row r="3" spans="1:4" x14ac:dyDescent="0.25">
      <c r="A3" t="s">
        <v>84</v>
      </c>
      <c r="B3" s="21">
        <v>1</v>
      </c>
      <c r="C3" s="17">
        <v>0</v>
      </c>
      <c r="D3" s="6">
        <f>VLOOKUP(A3,[1]Worksheet!$B:$H,7,0)</f>
        <v>1936</v>
      </c>
    </row>
    <row r="4" spans="1:4" x14ac:dyDescent="0.25">
      <c r="A4" t="s">
        <v>85</v>
      </c>
      <c r="B4" s="21">
        <v>1</v>
      </c>
      <c r="C4" s="17">
        <v>0</v>
      </c>
      <c r="D4" s="6">
        <f>VLOOKUP(A4,[1]Worksheet!$B:$H,7,0)</f>
        <v>2261</v>
      </c>
    </row>
    <row r="5" spans="1:4" x14ac:dyDescent="0.25">
      <c r="A5" t="s">
        <v>86</v>
      </c>
      <c r="B5" s="21">
        <v>1</v>
      </c>
      <c r="C5" s="17">
        <v>0</v>
      </c>
      <c r="D5" s="6">
        <f>VLOOKUP(A5,[1]Worksheet!$B:$H,7,0)</f>
        <v>3836</v>
      </c>
    </row>
    <row r="6" spans="1:4" x14ac:dyDescent="0.25">
      <c r="A6" t="s">
        <v>87</v>
      </c>
      <c r="B6" s="21">
        <v>1</v>
      </c>
      <c r="C6" s="17">
        <v>0</v>
      </c>
      <c r="D6" s="6">
        <f>VLOOKUP(A6,[1]Worksheet!$B:$H,7,0)</f>
        <v>3951</v>
      </c>
    </row>
    <row r="7" spans="1:4" x14ac:dyDescent="0.25">
      <c r="A7" t="s">
        <v>88</v>
      </c>
      <c r="B7" s="21">
        <v>1</v>
      </c>
      <c r="C7" s="17">
        <v>0</v>
      </c>
      <c r="D7" s="6">
        <f>VLOOKUP(A7,[1]Worksheet!$B:$H,7,0)</f>
        <v>4175</v>
      </c>
    </row>
    <row r="8" spans="1:4" x14ac:dyDescent="0.25">
      <c r="A8" t="s">
        <v>89</v>
      </c>
      <c r="B8" s="21">
        <v>6</v>
      </c>
      <c r="C8" s="17">
        <v>0</v>
      </c>
      <c r="D8" s="6">
        <f>VLOOKUP(A8,[1]Worksheet!$B:$H,7,0)</f>
        <v>115</v>
      </c>
    </row>
    <row r="9" spans="1:4" x14ac:dyDescent="0.25">
      <c r="A9" t="s">
        <v>90</v>
      </c>
      <c r="B9" s="21">
        <v>6</v>
      </c>
      <c r="C9" s="17">
        <v>0</v>
      </c>
      <c r="D9" s="6">
        <f>VLOOKUP(A9,[1]Worksheet!$B:$H,7,0)</f>
        <v>115</v>
      </c>
    </row>
    <row r="10" spans="1:4" x14ac:dyDescent="0.25">
      <c r="A10" t="s">
        <v>91</v>
      </c>
      <c r="B10" s="21">
        <v>6</v>
      </c>
      <c r="C10" s="17">
        <v>0</v>
      </c>
      <c r="D10" s="6">
        <f>VLOOKUP(A10,[1]Worksheet!$B:$H,7,0)</f>
        <v>115</v>
      </c>
    </row>
    <row r="11" spans="1:4" x14ac:dyDescent="0.25">
      <c r="A11" t="s">
        <v>92</v>
      </c>
      <c r="B11" s="21">
        <v>3</v>
      </c>
      <c r="C11" s="17">
        <v>0</v>
      </c>
      <c r="D11" s="6">
        <f>VLOOKUP(A11,[1]Worksheet!$B:$H,7,0)</f>
        <v>259</v>
      </c>
    </row>
    <row r="12" spans="1:4" x14ac:dyDescent="0.25">
      <c r="A12" t="s">
        <v>93</v>
      </c>
      <c r="B12" s="21">
        <v>6</v>
      </c>
      <c r="C12" s="17">
        <v>0</v>
      </c>
      <c r="D12" s="6">
        <f>VLOOKUP(A12,[1]Worksheet!$B:$H,7,0)</f>
        <v>310</v>
      </c>
    </row>
    <row r="13" spans="1:4" x14ac:dyDescent="0.25">
      <c r="A13" t="s">
        <v>94</v>
      </c>
      <c r="B13" s="21">
        <v>6</v>
      </c>
      <c r="C13" s="17">
        <v>0</v>
      </c>
      <c r="D13" s="6">
        <f>VLOOKUP(A13,[1]Worksheet!$B:$H,7,0)</f>
        <v>310</v>
      </c>
    </row>
    <row r="14" spans="1:4" x14ac:dyDescent="0.25">
      <c r="A14" t="s">
        <v>95</v>
      </c>
      <c r="B14" s="3">
        <v>6</v>
      </c>
      <c r="C14" s="17">
        <v>0</v>
      </c>
      <c r="D14" s="6">
        <f>VLOOKUP(A14,[1]Worksheet!$B:$H,7,0)</f>
        <v>198</v>
      </c>
    </row>
    <row r="15" spans="1:4" x14ac:dyDescent="0.25">
      <c r="A15" t="s">
        <v>96</v>
      </c>
      <c r="B15" s="3">
        <v>9</v>
      </c>
      <c r="C15" s="17">
        <v>0</v>
      </c>
      <c r="D15" s="6">
        <f>VLOOKUP(A15,[1]Worksheet!$B:$H,7,0)</f>
        <v>103</v>
      </c>
    </row>
    <row r="16" spans="1:4" x14ac:dyDescent="0.25">
      <c r="A16" t="s">
        <v>97</v>
      </c>
      <c r="B16" s="3">
        <v>9</v>
      </c>
      <c r="C16" s="17">
        <v>0</v>
      </c>
      <c r="D16" s="6">
        <f>VLOOKUP(A16,[1]Worksheet!$B:$H,7,0)</f>
        <v>103</v>
      </c>
    </row>
    <row r="17" spans="1:4" x14ac:dyDescent="0.25">
      <c r="A17" t="s">
        <v>98</v>
      </c>
      <c r="B17" s="3">
        <v>9</v>
      </c>
      <c r="C17" s="17">
        <v>0</v>
      </c>
      <c r="D17" s="6">
        <f>VLOOKUP(A17,[1]Worksheet!$B:$H,7,0)</f>
        <v>103</v>
      </c>
    </row>
    <row r="18" spans="1:4" x14ac:dyDescent="0.25">
      <c r="A18" t="s">
        <v>99</v>
      </c>
      <c r="B18" s="3">
        <v>6</v>
      </c>
      <c r="C18" s="17">
        <v>0</v>
      </c>
      <c r="D18" s="6">
        <f>VLOOKUP(A18,[1]Worksheet!$B:$H,7,0)</f>
        <v>203</v>
      </c>
    </row>
    <row r="19" spans="1:4" x14ac:dyDescent="0.25">
      <c r="A19" t="s">
        <v>100</v>
      </c>
      <c r="B19" s="3">
        <v>6</v>
      </c>
      <c r="C19" s="17">
        <v>0</v>
      </c>
      <c r="D19" s="6">
        <f>VLOOKUP(A19,[1]Worksheet!$B:$H,7,0)</f>
        <v>203</v>
      </c>
    </row>
    <row r="20" spans="1:4" x14ac:dyDescent="0.25">
      <c r="A20" t="s">
        <v>101</v>
      </c>
      <c r="B20" s="3">
        <v>4</v>
      </c>
      <c r="C20" s="17">
        <v>0</v>
      </c>
      <c r="D20" s="6">
        <f>VLOOKUP(A20,[1]Worksheet!$B:$H,7,0)</f>
        <v>210</v>
      </c>
    </row>
    <row r="21" spans="1:4" x14ac:dyDescent="0.25">
      <c r="A21" t="s">
        <v>102</v>
      </c>
      <c r="B21" s="3">
        <v>4</v>
      </c>
      <c r="C21" s="17">
        <v>0</v>
      </c>
      <c r="D21" s="6">
        <f>VLOOKUP(A21,[1]Worksheet!$B:$H,7,0)</f>
        <v>248</v>
      </c>
    </row>
    <row r="22" spans="1:4" x14ac:dyDescent="0.25">
      <c r="A22" t="s">
        <v>103</v>
      </c>
      <c r="B22" s="3">
        <v>2</v>
      </c>
      <c r="C22" s="17">
        <v>0</v>
      </c>
      <c r="D22" s="6">
        <f>VLOOKUP(A22,[1]Worksheet!$B:$H,7,0)</f>
        <v>547</v>
      </c>
    </row>
    <row r="23" spans="1:4" x14ac:dyDescent="0.25">
      <c r="A23" t="s">
        <v>104</v>
      </c>
      <c r="B23" s="3">
        <v>2</v>
      </c>
      <c r="C23" s="17">
        <v>0</v>
      </c>
      <c r="D23" s="6">
        <f>VLOOKUP(A23,[1]Worksheet!$B:$H,7,0)</f>
        <v>581</v>
      </c>
    </row>
    <row r="24" spans="1:4" x14ac:dyDescent="0.25">
      <c r="A24" t="s">
        <v>105</v>
      </c>
      <c r="B24" s="3">
        <v>3</v>
      </c>
      <c r="C24" s="17">
        <v>0</v>
      </c>
      <c r="D24" s="6">
        <f>VLOOKUP(A24,[1]Worksheet!$B:$H,7,0)</f>
        <v>522</v>
      </c>
    </row>
    <row r="25" spans="1:4" x14ac:dyDescent="0.25">
      <c r="A25" t="s">
        <v>106</v>
      </c>
      <c r="B25" s="3">
        <v>3</v>
      </c>
      <c r="C25" s="17">
        <v>0</v>
      </c>
      <c r="D25" s="6">
        <f>VLOOKUP(A25,[1]Worksheet!$B:$H,7,0)</f>
        <v>552</v>
      </c>
    </row>
    <row r="26" spans="1:4" x14ac:dyDescent="0.25">
      <c r="A26" t="s">
        <v>107</v>
      </c>
      <c r="B26" s="3">
        <v>1</v>
      </c>
      <c r="C26" s="17">
        <v>0</v>
      </c>
      <c r="D26" s="6">
        <f>VLOOKUP(A26,[1]Worksheet!$B:$H,7,0)</f>
        <v>900</v>
      </c>
    </row>
    <row r="27" spans="1:4" x14ac:dyDescent="0.25">
      <c r="A27" t="s">
        <v>108</v>
      </c>
      <c r="B27" s="3">
        <v>5</v>
      </c>
      <c r="C27" s="17">
        <v>0</v>
      </c>
      <c r="D27" s="6">
        <f>VLOOKUP(A27,[1]Worksheet!$B:$H,7,0)</f>
        <v>900</v>
      </c>
    </row>
    <row r="28" spans="1:4" x14ac:dyDescent="0.25">
      <c r="A28" t="s">
        <v>108</v>
      </c>
      <c r="B28" s="3">
        <v>3</v>
      </c>
      <c r="C28" s="17">
        <v>0</v>
      </c>
      <c r="D28" s="6">
        <f>VLOOKUP(A28,[1]Worksheet!$B:$H,7,0)</f>
        <v>900</v>
      </c>
    </row>
    <row r="29" spans="1:4" x14ac:dyDescent="0.25">
      <c r="A29" t="s">
        <v>109</v>
      </c>
      <c r="B29" s="3">
        <v>1</v>
      </c>
      <c r="C29" s="17">
        <v>0</v>
      </c>
      <c r="D29" s="6">
        <f>VLOOKUP(A29,[1]Worksheet!$B:$H,7,0)</f>
        <v>326</v>
      </c>
    </row>
    <row r="30" spans="1:4" x14ac:dyDescent="0.25">
      <c r="A30" t="s">
        <v>110</v>
      </c>
      <c r="B30" s="3">
        <v>1</v>
      </c>
      <c r="C30" s="17">
        <v>0</v>
      </c>
      <c r="D30" s="6">
        <f>VLOOKUP(A30,[1]Worksheet!$B:$H,7,0)</f>
        <v>326</v>
      </c>
    </row>
    <row r="31" spans="1:4" x14ac:dyDescent="0.25">
      <c r="A31" t="s">
        <v>111</v>
      </c>
      <c r="B31" s="3">
        <v>1</v>
      </c>
      <c r="C31" s="17">
        <v>0</v>
      </c>
      <c r="D31" s="6">
        <f>VLOOKUP(A31,[1]Worksheet!$B:$H,7,0)</f>
        <v>590</v>
      </c>
    </row>
    <row r="32" spans="1:4" x14ac:dyDescent="0.25">
      <c r="A32" t="s">
        <v>112</v>
      </c>
      <c r="B32" s="3">
        <v>1</v>
      </c>
      <c r="C32" s="17">
        <v>0</v>
      </c>
      <c r="D32" s="6">
        <f>VLOOKUP(A32,[1]Worksheet!$B:$H,7,0)</f>
        <v>633</v>
      </c>
    </row>
    <row r="33" spans="1:4" x14ac:dyDescent="0.25">
      <c r="A33" t="s">
        <v>113</v>
      </c>
      <c r="B33" s="3">
        <v>3</v>
      </c>
      <c r="C33" s="17">
        <v>0</v>
      </c>
      <c r="D33" s="6">
        <f>VLOOKUP(A33,[1]Worksheet!$B:$H,7,0)</f>
        <v>807</v>
      </c>
    </row>
    <row r="34" spans="1:4" x14ac:dyDescent="0.25">
      <c r="A34" t="s">
        <v>114</v>
      </c>
      <c r="B34" s="3">
        <v>1</v>
      </c>
      <c r="C34" s="17">
        <v>0</v>
      </c>
      <c r="D34" s="6">
        <f>VLOOKUP(A34,[1]Worksheet!$B:$H,7,0)</f>
        <v>2034</v>
      </c>
    </row>
  </sheetData>
  <sortState xmlns:xlrd2="http://schemas.microsoft.com/office/spreadsheetml/2017/richdata2" ref="A2:C13">
    <sortCondition ref="A2:A13"/>
  </sortState>
  <phoneticPr fontId="7" type="noConversion"/>
  <pageMargins left="0.7" right="0.7" top="0.75" bottom="0.75" header="0.3" footer="0.3"/>
  <pageSetup paperSize="9" orientation="portrait" r:id="rId1"/>
  <ignoredErrors>
    <ignoredError sqref="D2:D13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71634000</v>
      </c>
      <c r="C2" s="11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71634010</v>
      </c>
      <c r="C3" s="11" t="str">
        <f t="shared" si="0"/>
        <v>71634010</v>
      </c>
      <c r="E3" s="4" t="s">
        <v>40</v>
      </c>
      <c r="F3" s="5"/>
      <c r="G3" s="5"/>
      <c r="H3" s="6" t="e">
        <v>#N/A</v>
      </c>
    </row>
    <row r="4" spans="2:10" s="7" customFormat="1" x14ac:dyDescent="0.25">
      <c r="B4" s="10">
        <v>71645025</v>
      </c>
      <c r="C4" s="11" t="str">
        <f t="shared" si="0"/>
        <v>71645025</v>
      </c>
      <c r="E4" s="5"/>
      <c r="F4" s="5"/>
      <c r="G4" s="5"/>
      <c r="H4" s="5"/>
    </row>
    <row r="5" spans="2:10" s="7" customFormat="1" x14ac:dyDescent="0.25">
      <c r="B5" s="10">
        <v>71645045</v>
      </c>
      <c r="C5" s="11" t="str">
        <f t="shared" si="0"/>
        <v>71645045</v>
      </c>
      <c r="E5" s="10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10">
        <v>71645065</v>
      </c>
      <c r="C6" s="11" t="str">
        <f t="shared" si="0"/>
        <v>71645065</v>
      </c>
    </row>
    <row r="7" spans="2:10" x14ac:dyDescent="0.25">
      <c r="B7" s="10">
        <v>71645075</v>
      </c>
      <c r="C7" s="11" t="str">
        <f t="shared" si="0"/>
        <v>71645075</v>
      </c>
    </row>
    <row r="8" spans="2:10" x14ac:dyDescent="0.25">
      <c r="B8" s="10">
        <v>71645445</v>
      </c>
      <c r="C8" s="11" t="str">
        <f t="shared" si="0"/>
        <v>71645445</v>
      </c>
      <c r="E8" t="s">
        <v>48</v>
      </c>
      <c r="H8" s="6">
        <f>VLOOKUP(E8,[2]Sheet1!$B:$G,6,0)</f>
        <v>16000</v>
      </c>
      <c r="J8" t="s">
        <v>63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3:A21"/>
  <sheetViews>
    <sheetView topLeftCell="A4" workbookViewId="0">
      <selection activeCell="A22" sqref="A22"/>
    </sheetView>
  </sheetViews>
  <sheetFormatPr defaultRowHeight="15" x14ac:dyDescent="0.25"/>
  <sheetData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2024-05-16T03:58:49Z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