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9E52CE0D-16BD-4699-8CF8-A0EBE75440C7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3" l="1"/>
  <c r="F9" i="3" s="1"/>
  <c r="D8" i="3"/>
  <c r="F8" i="3" s="1"/>
  <c r="D7" i="3"/>
  <c r="F7" i="3" s="1"/>
  <c r="D6" i="3"/>
  <c r="F6" i="3" s="1"/>
  <c r="D5" i="3"/>
  <c r="F5" i="3" s="1"/>
  <c r="D4" i="3"/>
  <c r="F4" i="3" s="1"/>
  <c r="D3" i="3"/>
  <c r="F3" i="3" s="1"/>
  <c r="D2" i="3"/>
  <c r="F2" i="3" s="1"/>
  <c r="D6" i="1"/>
  <c r="D9" i="1"/>
  <c r="D8" i="1"/>
  <c r="D4" i="1"/>
  <c r="D5" i="1"/>
  <c r="D2" i="1"/>
  <c r="D3" i="1"/>
  <c r="D7" i="1"/>
  <c r="D5" i="2"/>
  <c r="D2" i="2"/>
  <c r="G4" i="3" l="1"/>
  <c r="H4" i="3" s="1"/>
  <c r="G6" i="3"/>
  <c r="H6" i="3" s="1"/>
  <c r="G8" i="3"/>
  <c r="H8" i="3" s="1"/>
  <c r="G2" i="3"/>
  <c r="F10" i="3"/>
  <c r="G3" i="3"/>
  <c r="H3" i="3" s="1"/>
  <c r="G5" i="3"/>
  <c r="H5" i="3" s="1"/>
  <c r="G7" i="3"/>
  <c r="H7" i="3" s="1"/>
  <c r="G9" i="3"/>
  <c r="H9" i="3" s="1"/>
  <c r="G10" i="3" l="1"/>
  <c r="H10" i="3" s="1"/>
  <c r="H11" i="3" s="1"/>
  <c r="H2" i="3"/>
</calcChain>
</file>

<file path=xl/sharedStrings.xml><?xml version="1.0" encoding="utf-8"?>
<sst xmlns="http://schemas.openxmlformats.org/spreadsheetml/2006/main" count="31" uniqueCount="14">
  <si>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</si>
  <si>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</si>
  <si>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</si>
  <si>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</si>
  <si>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</si>
  <si>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</si>
  <si>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</si>
  <si>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A1601.0112</t>
  </si>
  <si>
    <t>A1601.1011</t>
  </si>
  <si>
    <t>A1601.1036</t>
  </si>
  <si>
    <t>A1601.1121</t>
  </si>
  <si>
    <t>A1601.1305</t>
  </si>
  <si>
    <t>A1601.1310</t>
  </si>
  <si>
    <t>A1601.1312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</si>
</sst>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4" fillId="0" borderId="0"/>
    <xf numFmtId="0" fontId="2" fillId="0" borderId="0"/>
    <xf numFmtId="0" fontId="5" fillId="0" borderId="0"/>
    <xf numFmtId="43" fontId="5" fillId="0" borderId="0" applyFont="0" applyFill="0" applyBorder="0" applyAlignment="0" applyProtection="0"/>
    <xf numFmtId="0" fontId="2" fillId="0" borderId="0"/>
    <xf numFmtId="9" fontId="6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1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43" fontId="0" fillId="0" borderId="0" xfId="0" applyNumberFormat="1"/>
  </cellXfs>
  <cellStyles count="9">
    <cellStyle name="Comma" xfId="2" builtinId="3"/>
    <cellStyle name="Comma 2" xfId="6" xr:uid="{547B1ECE-A241-4A7A-8AF7-169F0244744F}"/>
    <cellStyle name="Normal" xfId="0" builtinId="0"/>
    <cellStyle name="Normal 2" xfId="4" xr:uid="{4FA70081-FF9F-4ABD-B422-A510FE389852}"/>
    <cellStyle name="Normal 2 2" xfId="7" xr:uid="{829F2E90-7963-40D5-A716-F4C2BFA86A07}"/>
    <cellStyle name="Normal 3" xfId="1" xr:uid="{1629DF76-DD23-4FB2-9AC1-D72904A47BD2}"/>
    <cellStyle name="Normal 4" xfId="3" xr:uid="{DE4F5753-A6A5-4B0C-BA24-94B2791D02E5}"/>
    <cellStyle name="Normal 5" xfId="5" xr:uid="{3DF7C565-093F-46AA-9674-94CE97D7EA54}"/>
    <cellStyle name="Percent 2 2" xfId="8" xr:uid="{3089E15D-3C8A-48C3-8919-1874B80DD69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SNN_Products_Trading\SNN_Product_Price_Master.xlsx" TargetMode="External"/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F9"/>
  <sheetViews>
    <sheetView tabSelected="1" zoomScaleNormal="100" workbookViewId="0">
      <pane ySplit="1" topLeftCell="A2" activePane="bottomLeft" state="frozen"/>
      <selection pane="bottomLeft" activeCell="A9" sqref="A9"/>
    </sheetView>
  </sheetViews>
  <sheetFormatPr defaultColWidth="8.42578125" defaultRowHeight="15" x14ac:dyDescent="0.25"/>
  <cols>
    <col min="1" max="1" width="15.140625" style="2" customWidth="1"/>
    <col min="2" max="2" width="10.42578125" customWidth="1"/>
    <col min="3" max="3" width="10.42578125" style="7" customWidth="1"/>
    <col min="4" max="4" width="13.7109375" style="9" customWidth="1"/>
    <col min="6" max="6" width="11.5703125" bestFit="1" customWidth="1"/>
    <col min="950" max="951" width="11.5703125" customWidth="1"/>
  </cols>
  <sheetData>
    <row r="1" spans="1:6" s="7" customFormat="1" x14ac:dyDescent="0.25">
      <c r="A1" s="5" t="s">
        <v>0</v>
      </c>
      <c r="B1" s="5" t="s">
        <v>1</v>
      </c>
      <c r="C1" s="5" t="s">
        <v>2</v>
      </c>
      <c r="D1" s="10" t="s">
        <v>3</v>
      </c>
    </row>
    <row r="2" spans="1:6" x14ac:dyDescent="0.25">
      <c r="A2" s="4" t="s">
        <v>7</v>
      </c>
      <c r="B2" s="1">
        <v>1</v>
      </c>
      <c r="C2" s="6">
        <v>15</v>
      </c>
      <c r="D2" s="8">
        <f>VLOOKUP(A2,[1]Sheet1!$A:$E,5,0)</f>
        <v>14645</v>
      </c>
      <c r="F2" s="13"/>
    </row>
    <row r="3" spans="1:6" x14ac:dyDescent="0.25">
      <c r="A3" s="4" t="s">
        <v>4</v>
      </c>
      <c r="B3" s="1">
        <v>1</v>
      </c>
      <c r="C3" s="6">
        <v>15</v>
      </c>
      <c r="D3" s="8">
        <f>VLOOKUP(A3,[1]Sheet1!$A:$E,5,0)</f>
        <v>14645</v>
      </c>
      <c r="F3" s="13"/>
    </row>
    <row r="4" spans="1:6" x14ac:dyDescent="0.25">
      <c r="A4" s="4" t="s">
        <v>8</v>
      </c>
      <c r="B4" s="1">
        <v>2</v>
      </c>
      <c r="C4" s="6">
        <v>15</v>
      </c>
      <c r="D4" s="8">
        <f>VLOOKUP(A4,[1]Sheet1!$A:$E,5,0)</f>
        <v>46101</v>
      </c>
      <c r="F4" s="13"/>
    </row>
    <row r="5" spans="1:6" x14ac:dyDescent="0.25">
      <c r="A5" s="4" t="s">
        <v>9</v>
      </c>
      <c r="B5" s="1">
        <v>2</v>
      </c>
      <c r="C5" s="6">
        <v>15</v>
      </c>
      <c r="D5" s="8">
        <f>VLOOKUP(A5,[1]Sheet1!$A:$E,5,0)</f>
        <v>28847</v>
      </c>
      <c r="F5" s="13"/>
    </row>
    <row r="6" spans="1:6" x14ac:dyDescent="0.25">
      <c r="A6" s="4" t="s">
        <v>10</v>
      </c>
      <c r="B6" s="1">
        <v>1</v>
      </c>
      <c r="C6" s="6">
        <v>10</v>
      </c>
      <c r="D6" s="8">
        <f>VLOOKUP(A6,[1]Sheet1!$A:$E,5,0)</f>
        <v>28847</v>
      </c>
      <c r="F6" s="13"/>
    </row>
    <row r="7" spans="1:6" x14ac:dyDescent="0.25">
      <c r="A7" s="4" t="s">
        <v>11</v>
      </c>
      <c r="B7" s="1">
        <v>1</v>
      </c>
      <c r="C7" s="6">
        <v>10</v>
      </c>
      <c r="D7" s="8">
        <f>VLOOKUP(A7,[1]Sheet1!$A:$E,5,0)</f>
        <v>13648</v>
      </c>
      <c r="F7" s="13"/>
    </row>
    <row r="8" spans="1:6" x14ac:dyDescent="0.25">
      <c r="A8" s="4" t="s">
        <v>12</v>
      </c>
      <c r="B8" s="1">
        <v>1</v>
      </c>
      <c r="C8" s="6">
        <v>15</v>
      </c>
      <c r="D8" s="8">
        <f>VLOOKUP(A8,[1]Sheet1!$A:$E,5,0)</f>
        <v>27296</v>
      </c>
      <c r="F8" s="13"/>
    </row>
    <row r="9" spans="1:6" x14ac:dyDescent="0.25">
      <c r="A9" s="4" t="s">
        <v>13</v>
      </c>
      <c r="B9" s="1">
        <v>1</v>
      </c>
      <c r="C9" s="6">
        <v>15</v>
      </c>
      <c r="D9" s="8">
        <f>VLOOKUP(A9,[1]Sheet1!$A:$E,5,0)</f>
        <v>27296</v>
      </c>
      <c r="F9" s="13"/>
    </row>
  </sheetData>
  <sortState xmlns:xlrd2="http://schemas.microsoft.com/office/spreadsheetml/2017/richdata2" ref="A2:D9">
    <sortCondition ref="A2:A9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 x14ac:dyDescent="0.25"/>
  <cols>
    <col min="1" max="1" width="15.42578125" style="2" customWidth="1"/>
    <col min="2" max="2" width="13.42578125" style="2" customWidth="1"/>
    <col min="3" max="3" width="13.5703125" style="2" customWidth="1"/>
    <col min="4" max="4" width="13.42578125" style="2" customWidth="1"/>
    <col min="5" max="16384" width="9.140625" style="2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3" t="s">
        <v>4</v>
      </c>
      <c r="B2" s="11"/>
      <c r="C2" s="11"/>
      <c r="D2" s="8">
        <f>VLOOKUP(A2,[1]Sheet1!$A:$E,5,0)</f>
        <v>14645</v>
      </c>
    </row>
    <row r="3" spans="1:4" x14ac:dyDescent="0.25">
      <c r="A3" s="11"/>
      <c r="B3" s="11"/>
      <c r="C3" s="11"/>
      <c r="D3" s="11"/>
    </row>
    <row r="4" spans="1:4" x14ac:dyDescent="0.25">
      <c r="A4" s="11"/>
      <c r="B4" s="11"/>
      <c r="C4" s="11"/>
      <c r="D4" s="11"/>
    </row>
    <row r="5" spans="1:4" x14ac:dyDescent="0.25">
      <c r="A5" s="4">
        <v>71645035</v>
      </c>
      <c r="B5" s="11"/>
      <c r="C5" s="11"/>
      <c r="D5" s="12">
        <f>VLOOKUP(A5,[2]Sheet1!$A:$D,4,0)</f>
        <v>1575</v>
      </c>
    </row>
    <row r="7" spans="1:4" x14ac:dyDescent="0.25">
      <c r="A7" s="2" t="s">
        <v>6</v>
      </c>
    </row>
    <row r="8" spans="1:4" x14ac:dyDescent="0.25">
      <c r="A8" s="2" t="s">
        <v>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7B1D5-DC4F-445F-8D7F-113F85FB63AB}">
  <dimension ref="A1:H45"/>
  <sheetViews>
    <sheetView workbookViewId="0"/>
  </sheetViews>
  <sheetFormatPr defaultColWidth="8.42578125" defaultRowHeight="15" x14ac:dyDescent="0.25"/>
  <cols>
    <col min="1" max="1" width="15.140625" style="2" customWidth="1"/>
    <col min="2" max="2" width="10.42578125" customWidth="1"/>
    <col min="3" max="3" width="10.42578125" style="7" customWidth="1"/>
    <col min="4" max="4" width="13.7109375" style="9" customWidth="1"/>
    <col min="6" max="6" width="11.5703125" bestFit="1" customWidth="1"/>
    <col min="8" max="8" width="11.5703125" bestFit="1" customWidth="1"/>
    <col min="952" max="953" width="11.5703125" customWidth="1"/>
  </cols>
  <sheetData>
    <row r="1" spans="1:8" s="7" customFormat="1" x14ac:dyDescent="0.25">
      <c r="A1" s="5" t="s">
        <v>0</v>
      </c>
      <c r="B1" s="5" t="s">
        <v>1</v>
      </c>
      <c r="C1" s="5" t="s">
        <v>2</v>
      </c>
      <c r="D1" s="10" t="s">
        <v>3</v>
      </c>
    </row>
    <row r="2" spans="1:8" x14ac:dyDescent="0.25">
      <c r="A2" s="4" t="s">
        <v>7</v>
      </c>
      <c r="B2" s="1">
        <v>1</v>
      </c>
      <c r="C2" s="6">
        <v>15</v>
      </c>
      <c r="D2" s="8">
        <f>VLOOKUP(A2,[1]Sheet1!$A:$E,5,0)</f>
        <v>14645</v>
      </c>
      <c r="F2" s="13">
        <f>+B2*D2</f>
        <v>14645</v>
      </c>
      <c r="G2">
        <f>+F2*C2%</f>
        <v>2196.75</v>
      </c>
      <c r="H2" s="13">
        <f>+F2-G2</f>
        <v>12448.25</v>
      </c>
    </row>
    <row r="3" spans="1:8" x14ac:dyDescent="0.25">
      <c r="A3" s="4" t="s">
        <v>4</v>
      </c>
      <c r="B3" s="1">
        <v>1</v>
      </c>
      <c r="C3" s="6">
        <v>15</v>
      </c>
      <c r="D3" s="8">
        <f>VLOOKUP(A3,[1]Sheet1!$A:$E,5,0)</f>
        <v>14645</v>
      </c>
      <c r="F3" s="13">
        <f t="shared" ref="F3:F9" si="0">+B3*D3</f>
        <v>14645</v>
      </c>
      <c r="G3">
        <f t="shared" ref="G3:G9" si="1">+F3*C3%</f>
        <v>2196.75</v>
      </c>
      <c r="H3" s="13">
        <f t="shared" ref="H3:H10" si="2">+F3-G3</f>
        <v>12448.25</v>
      </c>
    </row>
    <row r="4" spans="1:8" x14ac:dyDescent="0.25">
      <c r="A4" s="4" t="s">
        <v>8</v>
      </c>
      <c r="B4" s="1">
        <v>2</v>
      </c>
      <c r="C4" s="6">
        <v>15</v>
      </c>
      <c r="D4" s="8">
        <f>VLOOKUP(A4,[1]Sheet1!$A:$E,5,0)</f>
        <v>46101</v>
      </c>
      <c r="F4" s="13">
        <f t="shared" si="0"/>
        <v>92202</v>
      </c>
      <c r="G4">
        <f t="shared" si="1"/>
        <v>13830.3</v>
      </c>
      <c r="H4" s="13">
        <f t="shared" si="2"/>
        <v>78371.7</v>
      </c>
    </row>
    <row r="5" spans="1:8" x14ac:dyDescent="0.25">
      <c r="A5" s="4" t="s">
        <v>9</v>
      </c>
      <c r="B5" s="1">
        <v>2</v>
      </c>
      <c r="C5" s="6">
        <v>15</v>
      </c>
      <c r="D5" s="8">
        <f>VLOOKUP(A5,[1]Sheet1!$A:$E,5,0)</f>
        <v>28847</v>
      </c>
      <c r="F5" s="13">
        <f t="shared" si="0"/>
        <v>57694</v>
      </c>
      <c r="G5">
        <f t="shared" si="1"/>
        <v>8654.1</v>
      </c>
      <c r="H5" s="13">
        <f t="shared" si="2"/>
        <v>49039.9</v>
      </c>
    </row>
    <row r="6" spans="1:8" x14ac:dyDescent="0.25">
      <c r="A6" s="4" t="s">
        <v>10</v>
      </c>
      <c r="B6" s="1">
        <v>1</v>
      </c>
      <c r="C6" s="6">
        <v>10</v>
      </c>
      <c r="D6" s="8">
        <f>VLOOKUP(A6,[1]Sheet1!$A:$E,5,0)</f>
        <v>28847</v>
      </c>
      <c r="F6" s="13">
        <f t="shared" si="0"/>
        <v>28847</v>
      </c>
      <c r="G6">
        <f t="shared" si="1"/>
        <v>2884.7000000000003</v>
      </c>
      <c r="H6" s="13">
        <f t="shared" si="2"/>
        <v>25962.3</v>
      </c>
    </row>
    <row r="7" spans="1:8" x14ac:dyDescent="0.25">
      <c r="A7" s="4" t="s">
        <v>11</v>
      </c>
      <c r="B7" s="1">
        <v>1</v>
      </c>
      <c r="C7" s="6">
        <v>10</v>
      </c>
      <c r="D7" s="8">
        <f>VLOOKUP(A7,[1]Sheet1!$A:$E,5,0)</f>
        <v>13648</v>
      </c>
      <c r="F7" s="13">
        <f t="shared" si="0"/>
        <v>13648</v>
      </c>
      <c r="G7">
        <f t="shared" si="1"/>
        <v>1364.8000000000002</v>
      </c>
      <c r="H7" s="13">
        <f t="shared" si="2"/>
        <v>12283.2</v>
      </c>
    </row>
    <row r="8" spans="1:8" x14ac:dyDescent="0.25">
      <c r="A8" s="4" t="s">
        <v>12</v>
      </c>
      <c r="B8" s="1">
        <v>1</v>
      </c>
      <c r="C8" s="6">
        <v>15</v>
      </c>
      <c r="D8" s="8">
        <f>VLOOKUP(A8,[1]Sheet1!$A:$E,5,0)</f>
        <v>27296</v>
      </c>
      <c r="F8" s="13">
        <f t="shared" si="0"/>
        <v>27296</v>
      </c>
      <c r="G8">
        <f t="shared" si="1"/>
        <v>4094.3999999999996</v>
      </c>
      <c r="H8" s="13">
        <f t="shared" si="2"/>
        <v>23201.599999999999</v>
      </c>
    </row>
    <row r="9" spans="1:8" x14ac:dyDescent="0.25">
      <c r="A9" s="4" t="s">
        <v>13</v>
      </c>
      <c r="B9" s="1">
        <v>1</v>
      </c>
      <c r="C9" s="6">
        <v>15</v>
      </c>
      <c r="D9" s="8">
        <f>VLOOKUP(A9,[1]Sheet1!$A:$E,5,0)</f>
        <v>27296</v>
      </c>
      <c r="F9" s="13">
        <f t="shared" si="0"/>
        <v>27296</v>
      </c>
      <c r="G9">
        <f t="shared" si="1"/>
        <v>4094.3999999999996</v>
      </c>
      <c r="H9" s="13">
        <f t="shared" si="2"/>
        <v>23201.599999999999</v>
      </c>
    </row>
    <row r="10" spans="1:8" x14ac:dyDescent="0.25">
      <c r="A10" s="4"/>
      <c r="B10" s="1"/>
      <c r="C10" s="6"/>
      <c r="D10" s="8"/>
      <c r="F10" s="13">
        <f>SUM(F2:F9)</f>
        <v>276273</v>
      </c>
      <c r="G10">
        <f>SUM(G2:G9)</f>
        <v>39316.200000000004</v>
      </c>
      <c r="H10" s="13">
        <f t="shared" si="2"/>
        <v>236956.79999999999</v>
      </c>
    </row>
    <row r="11" spans="1:8" x14ac:dyDescent="0.25">
      <c r="A11" s="4"/>
      <c r="B11" s="1"/>
      <c r="C11" s="6"/>
      <c r="D11" s="8"/>
      <c r="H11" s="13">
        <f>+H10*1.05</f>
        <v>248804.63999999998</v>
      </c>
    </row>
    <row r="12" spans="1:8" x14ac:dyDescent="0.25">
      <c r="A12" s="4"/>
      <c r="B12" s="1"/>
      <c r="C12" s="6"/>
      <c r="D12" s="8"/>
    </row>
    <row r="13" spans="1:8" x14ac:dyDescent="0.25">
      <c r="A13" s="4"/>
      <c r="B13" s="1"/>
      <c r="C13" s="6"/>
      <c r="D13" s="8"/>
    </row>
    <row r="14" spans="1:8" x14ac:dyDescent="0.25">
      <c r="A14" s="4"/>
      <c r="B14" s="1"/>
      <c r="C14" s="6"/>
      <c r="D14" s="8"/>
    </row>
    <row r="15" spans="1:8" x14ac:dyDescent="0.25">
      <c r="A15" s="4"/>
      <c r="B15" s="1"/>
      <c r="C15" s="6"/>
      <c r="D15" s="8"/>
    </row>
    <row r="16" spans="1:8" x14ac:dyDescent="0.25">
      <c r="A16" s="4"/>
      <c r="B16" s="1"/>
      <c r="C16" s="6"/>
      <c r="D16" s="8"/>
    </row>
    <row r="17" spans="1:4" x14ac:dyDescent="0.25">
      <c r="A17" s="4"/>
      <c r="B17" s="1"/>
      <c r="C17" s="6"/>
      <c r="D17" s="8"/>
    </row>
    <row r="18" spans="1:4" x14ac:dyDescent="0.25">
      <c r="A18" s="4"/>
      <c r="B18" s="1"/>
      <c r="C18" s="6"/>
      <c r="D18" s="8"/>
    </row>
    <row r="19" spans="1:4" x14ac:dyDescent="0.25">
      <c r="A19" s="4"/>
      <c r="B19" s="1"/>
      <c r="C19" s="6"/>
      <c r="D19" s="8"/>
    </row>
    <row r="20" spans="1:4" x14ac:dyDescent="0.25">
      <c r="A20" s="4"/>
      <c r="B20" s="1"/>
      <c r="C20" s="6"/>
      <c r="D20" s="8"/>
    </row>
    <row r="21" spans="1:4" x14ac:dyDescent="0.25">
      <c r="A21" s="4"/>
      <c r="B21" s="1"/>
      <c r="C21" s="6"/>
      <c r="D21" s="8"/>
    </row>
    <row r="22" spans="1:4" x14ac:dyDescent="0.25">
      <c r="A22" s="4"/>
      <c r="B22" s="1"/>
      <c r="C22" s="6"/>
      <c r="D22" s="8"/>
    </row>
    <row r="23" spans="1:4" x14ac:dyDescent="0.25">
      <c r="A23" s="4"/>
      <c r="B23" s="1"/>
      <c r="C23" s="6"/>
      <c r="D23" s="8"/>
    </row>
    <row r="24" spans="1:4" x14ac:dyDescent="0.25">
      <c r="A24" s="4"/>
      <c r="B24" s="1"/>
      <c r="C24" s="6"/>
      <c r="D24" s="8"/>
    </row>
    <row r="25" spans="1:4" x14ac:dyDescent="0.25">
      <c r="A25" s="4"/>
      <c r="B25" s="1"/>
      <c r="C25" s="6"/>
      <c r="D25" s="8"/>
    </row>
    <row r="26" spans="1:4" x14ac:dyDescent="0.25">
      <c r="A26" s="4"/>
      <c r="B26" s="1"/>
      <c r="C26" s="6"/>
      <c r="D26" s="8"/>
    </row>
    <row r="27" spans="1:4" x14ac:dyDescent="0.25">
      <c r="A27" s="4"/>
      <c r="B27" s="1"/>
      <c r="C27" s="6"/>
      <c r="D27" s="8"/>
    </row>
    <row r="28" spans="1:4" x14ac:dyDescent="0.25">
      <c r="A28" s="4"/>
      <c r="B28" s="1"/>
      <c r="C28" s="6"/>
      <c r="D28" s="8"/>
    </row>
    <row r="29" spans="1:4" x14ac:dyDescent="0.25">
      <c r="A29" s="4"/>
      <c r="B29" s="1"/>
      <c r="C29" s="6"/>
      <c r="D29" s="8"/>
    </row>
    <row r="30" spans="1:4" x14ac:dyDescent="0.25">
      <c r="A30" s="4"/>
      <c r="B30" s="1"/>
      <c r="C30" s="6"/>
      <c r="D30" s="8"/>
    </row>
    <row r="31" spans="1:4" x14ac:dyDescent="0.25">
      <c r="A31" s="4"/>
      <c r="B31" s="1"/>
      <c r="C31" s="6"/>
      <c r="D31" s="8"/>
    </row>
    <row r="32" spans="1:4" x14ac:dyDescent="0.25">
      <c r="A32" s="4"/>
      <c r="B32" s="1"/>
      <c r="C32" s="6"/>
      <c r="D32" s="8"/>
    </row>
    <row r="33" spans="1:4" x14ac:dyDescent="0.25">
      <c r="A33" s="4"/>
      <c r="B33" s="1"/>
      <c r="C33" s="6"/>
      <c r="D33" s="8"/>
    </row>
    <row r="34" spans="1:4" x14ac:dyDescent="0.25">
      <c r="A34" s="4"/>
      <c r="B34" s="1"/>
      <c r="C34" s="6"/>
      <c r="D34" s="8"/>
    </row>
    <row r="35" spans="1:4" x14ac:dyDescent="0.25">
      <c r="A35" s="4"/>
      <c r="B35" s="1"/>
      <c r="C35" s="6"/>
      <c r="D35" s="8"/>
    </row>
    <row r="36" spans="1:4" x14ac:dyDescent="0.25">
      <c r="A36" s="4"/>
      <c r="B36" s="1"/>
      <c r="C36" s="6"/>
      <c r="D36" s="8"/>
    </row>
    <row r="37" spans="1:4" x14ac:dyDescent="0.25">
      <c r="A37" s="4"/>
      <c r="B37" s="1"/>
      <c r="C37" s="6"/>
      <c r="D37" s="8"/>
    </row>
    <row r="38" spans="1:4" x14ac:dyDescent="0.25">
      <c r="A38" s="4"/>
      <c r="B38" s="1"/>
      <c r="C38" s="6"/>
      <c r="D38" s="8"/>
    </row>
    <row r="39" spans="1:4" x14ac:dyDescent="0.25">
      <c r="A39" s="4"/>
      <c r="B39" s="1"/>
      <c r="C39" s="6"/>
      <c r="D39" s="8"/>
    </row>
    <row r="40" spans="1:4" x14ac:dyDescent="0.25">
      <c r="A40" s="4"/>
      <c r="B40" s="1"/>
      <c r="C40" s="6"/>
      <c r="D40" s="8"/>
    </row>
    <row r="41" spans="1:4" x14ac:dyDescent="0.25">
      <c r="A41" s="4"/>
      <c r="B41" s="1"/>
      <c r="C41" s="6"/>
      <c r="D41" s="8"/>
    </row>
    <row r="42" spans="1:4" x14ac:dyDescent="0.25">
      <c r="A42" s="4"/>
      <c r="B42" s="1"/>
      <c r="C42" s="6"/>
      <c r="D42" s="8"/>
    </row>
    <row r="43" spans="1:4" x14ac:dyDescent="0.25">
      <c r="A43" s="4"/>
      <c r="B43" s="1"/>
      <c r="C43" s="6"/>
      <c r="D43" s="8"/>
    </row>
    <row r="44" spans="1:4" x14ac:dyDescent="0.25">
      <c r="A44" s="4"/>
      <c r="B44" s="1"/>
      <c r="C44" s="6"/>
      <c r="D44" s="8"/>
    </row>
    <row r="45" spans="1:4" x14ac:dyDescent="0.25">
      <c r="A45" s="4"/>
      <c r="B45" s="1"/>
      <c r="C45" s="6"/>
      <c r="D45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1</cp:revision>
  <dcterms:created xsi:type="dcterms:W3CDTF">2023-08-07T12:11:32Z</dcterms:created>
  <dcterms:modified xsi:type="dcterms:W3CDTF">2023-11-04T07:20:57Z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