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2"/>
    <sheet name="Stock" sheetId="2" state="visible" r:id="rId3"/>
    <sheet name="Pivot" sheetId="3" state="visible" r:id="rId4"/>
    <sheet name="DATA" sheetId="4" state="visible" r:id="rId5"/>
  </sheets>
  <externalReferences>
    <externalReference r:id="rId6"/>
  </externalReferences>
  <definedNames>
    <definedName function="false" hidden="true" localSheetId="2" name="_xlnm._FilterDatabase" vbProcedure="false">Pivot!$A$2:$C$55</definedName>
    <definedName function="false" hidden="false" localSheetId="1" name="_xlnm.Print_Area" vbProcedure="false">Stock!$A$1:$K$1</definedName>
    <definedName function="false" hidden="false" localSheetId="1" name="_xlnm._FilterDatabase" vbProcedure="false">Stock!$A$1:$K$20</definedName>
  </definedNames>
  <calcPr iterateCount="100" refMode="A1" iterate="false" iterateDelta="0.0001"/>
  <pivotCaches>
    <pivotCache cacheId="1" r:id="rId8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<sst xmlns="http://schemas.openxmlformats.org/spreadsheetml/2006/main" count="146" uniqueCount="91">
  <si>
    <t xml:space="preserve">Item Name</t>
  </si>
  <si>
    <t xml:space="preserve">Item Description</t>
  </si>
  <si>
    <t xml:space="preserve">Batch No.</t>
  </si>
  <si>
    <t xml:space="preserve">Qty.</t>
  </si>
  <si>
    <t xml:space="preserve">Stock Location</t>
  </si>
  <si>
    <t xml:space="preserve">Mfg. Date</t>
  </si>
  <si>
    <t xml:space="preserve">Sterile Expiry Date</t>
  </si>
  <si>
    <t xml:space="preserve">HSN Code</t>
  </si>
  <si>
    <t xml:space="preserve">Product Condition</t>
  </si>
  <si>
    <t xml:space="preserve">Product Category</t>
  </si>
  <si>
    <t xml:space="preserve">A1601.0213</t>
  </si>
  <si>
    <t xml:space="preserve">ABCD001</t>
  </si>
  <si>
    <t xml:space="preserve">AHPL Mktd.</t>
  </si>
  <si>
    <t xml:space="preserve">Sterile</t>
  </si>
  <si>
    <t xml:space="preserve">OBM</t>
  </si>
  <si>
    <t xml:space="preserve">A1601.0309</t>
  </si>
  <si>
    <t xml:space="preserve">ABCD002</t>
  </si>
  <si>
    <t xml:space="preserve">A1601.0310</t>
  </si>
  <si>
    <t xml:space="preserve">ABCD003</t>
  </si>
  <si>
    <t xml:space="preserve">A1601.0311</t>
  </si>
  <si>
    <t xml:space="preserve">ABCD004</t>
  </si>
  <si>
    <t xml:space="preserve">A1601.0316</t>
  </si>
  <si>
    <t xml:space="preserve">ABCD005</t>
  </si>
  <si>
    <t xml:space="preserve">Product Type</t>
  </si>
  <si>
    <t xml:space="preserve">AED0275</t>
  </si>
  <si>
    <t xml:space="preserve">ADK0423</t>
  </si>
  <si>
    <t xml:space="preserve">ADK0424</t>
  </si>
  <si>
    <t xml:space="preserve">ADH0013</t>
  </si>
  <si>
    <t xml:space="preserve">AED0274</t>
  </si>
  <si>
    <t xml:space="preserve">Sum of Qty.</t>
  </si>
  <si>
    <t xml:space="preserve">A1601.1026</t>
  </si>
  <si>
    <t xml:space="preserve">A1601.1027</t>
  </si>
  <si>
    <t xml:space="preserve">A1601.1161</t>
  </si>
  <si>
    <t xml:space="preserve">A1601.1162</t>
  </si>
  <si>
    <t xml:space="preserve">A1601.1308</t>
  </si>
  <si>
    <t xml:space="preserve">A1601.1309</t>
  </si>
  <si>
    <t xml:space="preserve">A1802.0135</t>
  </si>
  <si>
    <t xml:space="preserve">A1802.0145</t>
  </si>
  <si>
    <t xml:space="preserve">A1802.0155</t>
  </si>
  <si>
    <t xml:space="preserve">A1802.0185</t>
  </si>
  <si>
    <t xml:space="preserve">A1802.0405</t>
  </si>
  <si>
    <t xml:space="preserve">A1803.0608</t>
  </si>
  <si>
    <t xml:space="preserve">A1803.0708</t>
  </si>
  <si>
    <t xml:space="preserve">A1803.0808</t>
  </si>
  <si>
    <t xml:space="preserve">A1804.03</t>
  </si>
  <si>
    <t xml:space="preserve">A1804.04</t>
  </si>
  <si>
    <t xml:space="preserve">A1806.5482</t>
  </si>
  <si>
    <t xml:space="preserve">A1806.6581</t>
  </si>
  <si>
    <t xml:space="preserve">Total Result</t>
  </si>
  <si>
    <t xml:space="preserve">UOM</t>
  </si>
  <si>
    <t xml:space="preserve">Product Group</t>
  </si>
  <si>
    <t xml:space="preserve">OEM</t>
  </si>
  <si>
    <t xml:space="preserve">Std. Pack Size</t>
  </si>
  <si>
    <t xml:space="preserve">Currency</t>
  </si>
  <si>
    <t xml:space="preserve">Sales Type:</t>
  </si>
  <si>
    <t xml:space="preserve">Price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</si>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</sst>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6"/>
      <color rgb="FF000000"/>
      <name val="Calibri"/>
      <family val="2"/>
      <charset val="1"/>
    </font>
    <font>
      <sz val="36"/>
      <color rgb="FFFFFFFF"/>
      <name val="Calibri"/>
      <family val="2"/>
      <charset val="1"/>
    </font>
    <font>
      <b val="true"/>
      <sz val="36"/>
      <color rgb="FF4472C4"/>
      <name val="Calibri"/>
      <family val="2"/>
      <charset val="1"/>
    </font>
    <font>
      <sz val="36"/>
      <color rgb="FF000000"/>
      <name val="Calibri"/>
      <family val="2"/>
    </font>
    <font>
      <sz val="11"/>
      <color rgb="FFFFFFFF"/>
      <name val="Calibri"/>
      <family val="2"/>
      <charset val="1"/>
    </font>
    <font>
      <b val="true"/>
      <sz val="11"/>
      <color rgb="FF4472C4"/>
      <name val="Calibri"/>
      <family val="2"/>
      <charset val="1"/>
    </font>
    <font>
      <sz val="11"/>
      <color rgb="FF000000"/>
      <name val="Calibri"/>
      <family val="2"/>
    </font>
    <font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0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25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11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AHPL/Record/SCM/FGS%20Activitis/Item_Master_FGS.xls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"/>
    </sheetNames>
    <sheetDataSet>
      <sheetData sheetId="0">
        <row r="4">
          <cell r="A4" t="str">
            <v>Item No</v>
          </cell>
          <cell r="B4" t="str">
            <v>Item Description</v>
          </cell>
        </row>
        <row r="5">
          <cell r="A5" t="str">
            <v>A0601.035</v>
          </cell>
          <cell r="B5" t="str">
            <v>Austin Moore Prosthesis XL, Narrow Stem,  Non Sterile 35mm</v>
          </cell>
        </row>
        <row r="6">
          <cell r="A6" t="str">
            <v>A0601.037</v>
          </cell>
          <cell r="B6" t="str">
            <v>Austin Moore Prosthesis XL, Narrow Stem,  Non Sterile 37mm</v>
          </cell>
        </row>
        <row r="7">
          <cell r="A7" t="str">
            <v>A0601.039</v>
          </cell>
          <cell r="B7" t="str">
            <v>Austin Moore Prosthesis XL, Narrow Stem,  Non Sterile 39mm</v>
          </cell>
        </row>
        <row r="8">
          <cell r="A8" t="str">
            <v>A0601.041</v>
          </cell>
          <cell r="B8" t="str">
            <v>Austin Moore Prosthesis XL, Narrow Stem,  Non Sterile 41mm</v>
          </cell>
        </row>
        <row r="9">
          <cell r="A9" t="str">
            <v>A0601.043</v>
          </cell>
          <cell r="B9" t="str">
            <v>Austin Moore Prosthesis XL, Narrow Stem,  Non Sterile 43mm</v>
          </cell>
        </row>
        <row r="10">
          <cell r="A10" t="str">
            <v>A0601.045</v>
          </cell>
          <cell r="B10" t="str">
            <v>Austin Moore Prosthesis XL, Narrow Stem,  Non Sterile 45mm</v>
          </cell>
        </row>
        <row r="11">
          <cell r="A11" t="str">
            <v>A0601.047</v>
          </cell>
          <cell r="B11" t="str">
            <v>Austin Moore Prosthesis XL, Narrow Stem,  Non Sterile 47mm</v>
          </cell>
        </row>
        <row r="12">
          <cell r="A12" t="str">
            <v>A0601.049</v>
          </cell>
          <cell r="B12" t="str">
            <v>Austin Moore Prosthesis XL, Narrow Stem,  Non Sterile 49mm</v>
          </cell>
        </row>
        <row r="13">
          <cell r="A13" t="str">
            <v>A0601.051</v>
          </cell>
          <cell r="B13" t="str">
            <v>Austin Moore Prosthesis XL, Narrow Stem,  Non Sterile 51mm</v>
          </cell>
        </row>
        <row r="14">
          <cell r="A14" t="str">
            <v>A0601.053</v>
          </cell>
          <cell r="B14" t="str">
            <v>Austin Moore Prosthesis XL, Narrow Stem,  Non Sterile 53mm</v>
          </cell>
        </row>
        <row r="15">
          <cell r="A15" t="str">
            <v>A0601.055</v>
          </cell>
          <cell r="B15" t="str">
            <v>Austin Moore Prosthesis XL, Narrow Stem,  Non Sterile 55mm</v>
          </cell>
        </row>
        <row r="16">
          <cell r="A16" t="str">
            <v>A0603.037</v>
          </cell>
          <cell r="B16" t="str">
            <v>Austin Moore Prosthesis XL, Narrow Stem,  Sterile 37mm</v>
          </cell>
        </row>
        <row r="17">
          <cell r="A17" t="str">
            <v>A0603.038</v>
          </cell>
          <cell r="B17" t="str">
            <v>Austin Moore Prosthesis XL, Narrow Stem,  Sterile 38mm</v>
          </cell>
        </row>
        <row r="18">
          <cell r="A18" t="str">
            <v>A0603.039</v>
          </cell>
          <cell r="B18" t="str">
            <v>Austin Moore Prosthesis XL, Narrow Stem,  Sterile 39mm</v>
          </cell>
        </row>
        <row r="19">
          <cell r="A19" t="str">
            <v>A0603.040</v>
          </cell>
          <cell r="B19" t="str">
            <v>Austin Moore Prosthesis XL, Narrow Stem,  Sterile 40mm</v>
          </cell>
        </row>
        <row r="20">
          <cell r="A20" t="str">
            <v>A0603.041</v>
          </cell>
          <cell r="B20" t="str">
            <v>Austin Moore Prosthesis XL, Narrow Stem,  Sterile 41mm</v>
          </cell>
        </row>
        <row r="21">
          <cell r="A21" t="str">
            <v>A0603.042</v>
          </cell>
          <cell r="B21" t="str">
            <v>Austin Moore Prosthesis XL, Narrow Stem,  Sterile 42mm</v>
          </cell>
        </row>
        <row r="22">
          <cell r="A22" t="str">
            <v>A0603.043</v>
          </cell>
          <cell r="B22" t="str">
            <v>Austin Moore Prosthesis XL, Narrow Stem,  Sterile 43mm</v>
          </cell>
        </row>
        <row r="23">
          <cell r="A23" t="str">
            <v>A0603.044</v>
          </cell>
          <cell r="B23" t="str">
            <v>Austin Moore Prosthesis XL, Narrow Stem,  Sterile 44mm</v>
          </cell>
        </row>
        <row r="24">
          <cell r="A24" t="str">
            <v>A0603.045</v>
          </cell>
          <cell r="B24" t="str">
            <v>Austin Moore Prosthesis XL, Narrow Stem,  Sterile 45mm</v>
          </cell>
        </row>
        <row r="25">
          <cell r="A25" t="str">
            <v>A0603.046</v>
          </cell>
          <cell r="B25" t="str">
            <v>Austin Moore Prosthesis XL, Narrow Stem,  Sterile 46mm</v>
          </cell>
        </row>
        <row r="26">
          <cell r="A26" t="str">
            <v>A0603.047</v>
          </cell>
          <cell r="B26" t="str">
            <v>Austin Moore Prosthesis XL, Narrow Stem,  Sterile 47mm</v>
          </cell>
        </row>
        <row r="27">
          <cell r="A27" t="str">
            <v>A0603.048</v>
          </cell>
          <cell r="B27" t="str">
            <v>Austin Moore Prosthesis XL, Narrow Stem,  Sterile 48mm</v>
          </cell>
        </row>
        <row r="28">
          <cell r="A28" t="str">
            <v>A0603.049</v>
          </cell>
          <cell r="B28" t="str">
            <v>Austin Moore Prosthesis XL, Narrow Stem,  Sterile 49mm</v>
          </cell>
        </row>
        <row r="29">
          <cell r="A29" t="str">
            <v>A0603.050</v>
          </cell>
          <cell r="B29" t="str">
            <v>Austin Moore Prosthesis XL, Narrow Stem,  Sterile 50mm</v>
          </cell>
        </row>
        <row r="30">
          <cell r="A30" t="str">
            <v>A0603.051</v>
          </cell>
          <cell r="B30" t="str">
            <v>Austin Moore Prosthesis XL, Narrow Stem,  Sterile 51mm</v>
          </cell>
        </row>
        <row r="31">
          <cell r="A31" t="str">
            <v>A0603.052</v>
          </cell>
          <cell r="B31" t="str">
            <v>Austin Moore Prosthesis XL, Narrow Stem,  Sterile 52mm</v>
          </cell>
        </row>
        <row r="32">
          <cell r="A32" t="str">
            <v>A0603.053</v>
          </cell>
          <cell r="B32" t="str">
            <v>Austin Moore Prosthesis XL, Narrow Stem,  Sterile 53mm</v>
          </cell>
        </row>
        <row r="33">
          <cell r="A33" t="str">
            <v>A0603.054</v>
          </cell>
          <cell r="B33" t="str">
            <v>Austin Moore Prosthesis XL, Narrow Stem,  Sterile 54mm</v>
          </cell>
        </row>
        <row r="34">
          <cell r="A34" t="str">
            <v>A0605.039</v>
          </cell>
          <cell r="B34" t="str">
            <v>Bipolar Prosthesis Non-Fenestrated with Cup, Dia 39</v>
          </cell>
        </row>
        <row r="35">
          <cell r="A35" t="str">
            <v>A0605.041</v>
          </cell>
          <cell r="B35" t="str">
            <v>Bipolar Prosthesis Non-Fenestrated with Cup, Dia 41</v>
          </cell>
        </row>
        <row r="36">
          <cell r="A36" t="str">
            <v>A0605.043</v>
          </cell>
          <cell r="B36" t="str">
            <v>Bipolar Prosthesis Non-Fenestrated with Cup, Dia 43</v>
          </cell>
        </row>
        <row r="37">
          <cell r="A37" t="str">
            <v>A0605.045</v>
          </cell>
          <cell r="B37" t="str">
            <v>Bipolar Prosthesis Non-Fenestrated with Cup, Dia 45</v>
          </cell>
        </row>
        <row r="38">
          <cell r="A38" t="str">
            <v>A0605.047</v>
          </cell>
          <cell r="B38" t="str">
            <v>Bipolar Prosthesis Non-Fenestrated with Cup, Dia 47</v>
          </cell>
        </row>
        <row r="39">
          <cell r="A39" t="str">
            <v>A0605.049</v>
          </cell>
          <cell r="B39" t="str">
            <v>Bipolar Prosthesis Non-Fenestrated with Cup, Dia 49</v>
          </cell>
        </row>
        <row r="40">
          <cell r="A40" t="str">
            <v>A0605.051</v>
          </cell>
          <cell r="B40" t="str">
            <v>Bipolar Prosthesis Non-Fenestrated with Cup, Dia 51</v>
          </cell>
        </row>
        <row r="41">
          <cell r="A41" t="str">
            <v>A0605.053</v>
          </cell>
          <cell r="B41" t="str">
            <v>Bipolar Prosthesis Non-Fenestrated with Cup, Dia 53</v>
          </cell>
        </row>
        <row r="42">
          <cell r="A42" t="str">
            <v>A0606.039</v>
          </cell>
          <cell r="B42" t="str">
            <v>Bipolar Prosthesis Fenestrated with Cup, Dia 39</v>
          </cell>
        </row>
        <row r="43">
          <cell r="A43" t="str">
            <v>A0606.041</v>
          </cell>
          <cell r="B43" t="str">
            <v>Bipolar Prosthesis Fenestrated with Cup, Dia 41</v>
          </cell>
        </row>
        <row r="44">
          <cell r="A44" t="str">
            <v>A0606.043</v>
          </cell>
          <cell r="B44" t="str">
            <v>Bipolar Prosthesis Fenestrated with Cup, Dia 43</v>
          </cell>
        </row>
        <row r="45">
          <cell r="A45" t="str">
            <v>A0606.045</v>
          </cell>
          <cell r="B45" t="str">
            <v>Bipolar Prosthesis Fenestrated with Cup, Dia 45</v>
          </cell>
        </row>
        <row r="46">
          <cell r="A46" t="str">
            <v>A0606.047</v>
          </cell>
          <cell r="B46" t="str">
            <v>Bipolar Prosthesis Fenestrated with Cup, Dia 47</v>
          </cell>
        </row>
        <row r="47">
          <cell r="A47" t="str">
            <v>A0606.049</v>
          </cell>
          <cell r="B47" t="str">
            <v>Bipolar Prosthesis Fenestrated with Cup, Dia 49</v>
          </cell>
        </row>
        <row r="48">
          <cell r="A48" t="str">
            <v>A0606.051</v>
          </cell>
          <cell r="B48" t="str">
            <v>Bipolar Prosthesis Fenestrated with Cup, Dia 51</v>
          </cell>
        </row>
        <row r="49">
          <cell r="A49" t="str">
            <v>A0606.053</v>
          </cell>
          <cell r="B49" t="str">
            <v>Bipolar Prosthesis Fenestrated with Cup, Dia 53</v>
          </cell>
        </row>
        <row r="50">
          <cell r="A50" t="str">
            <v>A1506.16</v>
          </cell>
          <cell r="B50" t="str">
            <v>Suture Wire Reel 16 Gauge</v>
          </cell>
        </row>
        <row r="51">
          <cell r="A51" t="str">
            <v>A1506.18</v>
          </cell>
          <cell r="B51" t="str">
            <v>Suture Wire Reel 18 Gauge</v>
          </cell>
        </row>
        <row r="52">
          <cell r="A52" t="str">
            <v>A1506.20</v>
          </cell>
          <cell r="B52" t="str">
            <v>Suture Wire Reel 20 Gauge</v>
          </cell>
        </row>
        <row r="53">
          <cell r="A53" t="str">
            <v>A1506.22</v>
          </cell>
          <cell r="B53" t="str">
            <v>Suture Wire Reel 22 Gauge</v>
          </cell>
        </row>
        <row r="54">
          <cell r="A54" t="str">
            <v>A1506.24</v>
          </cell>
          <cell r="B54" t="str">
            <v>Suture Wire Reel 24 Gauge</v>
          </cell>
        </row>
        <row r="55">
          <cell r="A55" t="str">
            <v>A1506.26</v>
          </cell>
          <cell r="B55" t="str">
            <v>Suture Wire Reel 26 Gauge</v>
          </cell>
        </row>
        <row r="56">
          <cell r="A56" t="str">
            <v>A1506.28</v>
          </cell>
          <cell r="B56" t="str">
            <v>Suture Wire Reel 28 Gauge</v>
          </cell>
        </row>
        <row r="57">
          <cell r="A57" t="str">
            <v>A1601.0109</v>
          </cell>
          <cell r="B57" t="str">
            <v>RESTOR STRAIGHT INTRAMEDULLARY STEM 9MM</v>
          </cell>
        </row>
        <row r="58">
          <cell r="A58" t="str">
            <v>A1601.0110</v>
          </cell>
          <cell r="B58" t="str">
            <v>RESTOR STRAIGHT INTRAMEDULLARY STEM 10MM</v>
          </cell>
        </row>
        <row r="59">
          <cell r="A59" t="str">
            <v>A1601.0111</v>
          </cell>
          <cell r="B59" t="str">
            <v>RESTOR STRAIGHT INTRAMEDULLARY STEM 11MM</v>
          </cell>
        </row>
        <row r="60">
          <cell r="A60" t="str">
            <v>A1601.0112</v>
          </cell>
          <cell r="B60" t="str">
            <v>RESTOR STRAIGHT INTRAMEDULLARY STEM 12MM</v>
          </cell>
        </row>
        <row r="61">
          <cell r="A61" t="str">
            <v>A1601.0113</v>
          </cell>
          <cell r="B61" t="str">
            <v>RESTOR STRAIGHT INTRAMEDULLARY STEM 13MM</v>
          </cell>
        </row>
        <row r="62">
          <cell r="A62" t="str">
            <v>A1601.0209</v>
          </cell>
          <cell r="B62" t="str">
            <v>RESTOR CURVED INTRAMEDULLARY STEM 9MM</v>
          </cell>
        </row>
        <row r="63">
          <cell r="A63" t="str">
            <v>A1601.0210</v>
          </cell>
          <cell r="B63" t="str">
            <v>RESTOR CURVED INTRAMEDULLARY STEM 10MM</v>
          </cell>
        </row>
        <row r="64">
          <cell r="A64" t="str">
            <v>A1601.0211</v>
          </cell>
          <cell r="B64" t="str">
            <v>RESTOR CURVED INTRAMEDULLARY STEM 11MM</v>
          </cell>
        </row>
        <row r="65">
          <cell r="A65" t="str">
            <v>A1601.0212</v>
          </cell>
          <cell r="B65" t="str">
            <v>RESTOR CURVED INTRAMEDULLARY STEM 12MM</v>
          </cell>
        </row>
        <row r="66">
          <cell r="A66" t="str">
            <v>A1601.0213</v>
          </cell>
          <cell r="B66" t="str">
            <v>RESTOR CURVED INTRAMEDULLARY STEM 13MM</v>
          </cell>
        </row>
        <row r="67">
          <cell r="A67" t="str">
            <v>A1601.0304</v>
          </cell>
          <cell r="B67" t="str">
            <v>RESTOR RESECTION PIECE S.STEEL 40MM</v>
          </cell>
        </row>
        <row r="68">
          <cell r="A68" t="str">
            <v>A1601.0305</v>
          </cell>
          <cell r="B68" t="str">
            <v>RESTOR RESECTION PIECE S.STEEL 50MM</v>
          </cell>
        </row>
        <row r="69">
          <cell r="A69" t="str">
            <v>A1601.0306</v>
          </cell>
          <cell r="B69" t="str">
            <v>RESTOR RESECTION PIECE S.STEEL 60MM</v>
          </cell>
        </row>
        <row r="70">
          <cell r="A70" t="str">
            <v>A1601.0307</v>
          </cell>
          <cell r="B70" t="str">
            <v>RESTOR RESECTION PIECE S.STEEL 70MM</v>
          </cell>
        </row>
        <row r="71">
          <cell r="A71" t="str">
            <v>A1601.0308</v>
          </cell>
          <cell r="B71" t="str">
            <v>RESTOR RESECTION PIECE S.STEEL 80MM</v>
          </cell>
        </row>
        <row r="72">
          <cell r="A72" t="str">
            <v>A1601.0309</v>
          </cell>
          <cell r="B72" t="str">
            <v>RESTOR RESECTION PIECE S.STEEL 90MM</v>
          </cell>
        </row>
        <row r="73">
          <cell r="A73" t="str">
            <v>A1601.0310</v>
          </cell>
          <cell r="B73" t="str">
            <v>RESTOR RESECTION PIECE S.STEEL 100MM</v>
          </cell>
        </row>
        <row r="74">
          <cell r="A74" t="str">
            <v>A1601.0311</v>
          </cell>
          <cell r="B74" t="str">
            <v>RESTOR RESECTION PIECE S.STEEL 110MM</v>
          </cell>
        </row>
        <row r="75">
          <cell r="A75" t="str">
            <v>A1601.0312</v>
          </cell>
          <cell r="B75" t="str">
            <v>RESTOR RESECTION PIECE S.STEEL 120MM</v>
          </cell>
        </row>
        <row r="76">
          <cell r="A76" t="str">
            <v>A1601.0313</v>
          </cell>
          <cell r="B76" t="str">
            <v>RESTOR RESECTION PIECE S.STEEL 130MM</v>
          </cell>
        </row>
        <row r="77">
          <cell r="A77" t="str">
            <v>A1601.0314</v>
          </cell>
          <cell r="B77" t="str">
            <v>RESTOR RESECTION PIECE S.STEEL 140MM</v>
          </cell>
        </row>
        <row r="78">
          <cell r="A78" t="str">
            <v>A1601.0315</v>
          </cell>
          <cell r="B78" t="str">
            <v>RESTOR RESECTION PIECE S.STEEL 150MM</v>
          </cell>
        </row>
        <row r="79">
          <cell r="A79" t="str">
            <v>A1601.0316</v>
          </cell>
          <cell r="B79" t="str">
            <v>RESTOR RESECTION PIECE S.STEEL 160MM</v>
          </cell>
        </row>
        <row r="80">
          <cell r="A80" t="str">
            <v>A1601.0317</v>
          </cell>
          <cell r="B80" t="str">
            <v>RESTOR RESECTION PIECE S.STEEL 170MM</v>
          </cell>
        </row>
        <row r="81">
          <cell r="A81" t="str">
            <v>A1601.0318</v>
          </cell>
          <cell r="B81" t="str">
            <v>RESTOR RESECTION PIECE S.STEEL 180MM</v>
          </cell>
        </row>
        <row r="82">
          <cell r="A82" t="str">
            <v>A1601.0319</v>
          </cell>
          <cell r="B82" t="str">
            <v>RESTOR RESECTION PIECE S.STEEL 190 MM</v>
          </cell>
        </row>
        <row r="83">
          <cell r="A83" t="str">
            <v>A1601.0320</v>
          </cell>
          <cell r="B83" t="str">
            <v>RESTOR RESECTION PIECE S.STEEL 200 MM</v>
          </cell>
        </row>
        <row r="84">
          <cell r="A84" t="str">
            <v>A1601.0321</v>
          </cell>
          <cell r="B84" t="str">
            <v>RESTOR RESECTION PIECE S.STEEL 210MM</v>
          </cell>
        </row>
        <row r="85">
          <cell r="A85" t="str">
            <v>A1601.0322</v>
          </cell>
          <cell r="B85" t="str">
            <v>RESTOR RESECTION PIECE S.STEEL 220MM</v>
          </cell>
        </row>
        <row r="86">
          <cell r="A86" t="str">
            <v>A1601.0810</v>
          </cell>
          <cell r="B86" t="str">
            <v>RESTOR PIVOT PIN FR</v>
          </cell>
        </row>
        <row r="87">
          <cell r="A87" t="str">
            <v>A1601.0811</v>
          </cell>
          <cell r="B87" t="str">
            <v>RESTOR PIVOT PIN TR</v>
          </cell>
        </row>
        <row r="88">
          <cell r="A88" t="str">
            <v>A1601.0912</v>
          </cell>
          <cell r="B88" t="str">
            <v>RESTOR RETAINING RING</v>
          </cell>
        </row>
        <row r="89">
          <cell r="A89" t="str">
            <v>A1601.1011</v>
          </cell>
        </row>
      </sheetData>
      <sheetData sheetId="1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" createdVersion="3">
  <cacheSource type="worksheet">
    <worksheetSource ref="A1:E6" sheet="Stock"/>
  </cacheSource>
  <cacheFields count="5">
    <cacheField name="Item Name" numFmtId="0">
      <sharedItems count="23">
        <s v="A1601.0213"/>
        <s v="A1601.0309"/>
        <s v="A1601.0310"/>
        <s v="A1601.0311"/>
        <s v="A1601.0316"/>
        <s v="A1601.1026"/>
        <s v="A1601.1027"/>
        <s v="A1601.1161"/>
        <s v="A1601.1162"/>
        <s v="A1601.1308"/>
        <s v="A1601.1309"/>
        <s v="A1802.0135"/>
        <s v="A1802.0145"/>
        <s v="A1802.0155"/>
        <s v="A1802.0185"/>
        <s v="A1802.0405"/>
        <s v="A1803.0608"/>
        <s v="A1803.0708"/>
        <s v="A1803.0808"/>
        <s v="A1804.03"/>
        <s v="A1804.04"/>
        <s v="A1806.5482"/>
        <s v="A1806.6581"/>
      </sharedItems>
    </cacheField>
    <cacheField name="Item Description" numFmtId="0">
      <sharedItems count="6">
        <s v="RESTOR CURVED INTRAMEDULLARY STEM 13MM"/>
        <s v="RESTOR RESECTION PIECE S.STEEL 100MM"/>
        <s v="RESTOR RESECTION PIECE S.STEEL 110MM"/>
        <s v="RESTOR RESECTION PIECE S.STEEL 160MM"/>
        <s v="RESTOR RESECTION PIECE S.STEEL 90MM"/>
        <e v="#N/A"/>
      </sharedItems>
    </cacheField>
    <cacheField name="Batch No." numFmtId="0">
      <sharedItems count="28">
        <s v="ADH0013"/>
        <s v="ADK0423"/>
        <s v="ADK0424"/>
        <s v="ADK0464"/>
        <s v="ADL0021"/>
        <s v="ADL0022"/>
        <s v="AEA0081"/>
        <s v="AEA0082"/>
        <s v="AEA0200"/>
        <s v="AEA0201"/>
        <s v="AEC0056"/>
        <s v="AEC0057"/>
        <s v="AEC0060"/>
        <s v="AEC0061"/>
        <s v="AEC0062"/>
        <s v="AEC0065"/>
        <s v="AEC0066"/>
        <s v="AEC0067"/>
        <s v="AEC0068"/>
        <s v="AEC0099"/>
        <s v="AEC0244"/>
        <s v="AEC0245"/>
        <s v="AEC0246"/>
        <s v="AEC0247"/>
        <s v="AEC0248"/>
        <s v="AEC0249"/>
        <s v="AED0274"/>
        <s v="AED0275"/>
      </sharedItems>
    </cacheField>
    <cacheField name="Qty." numFmtId="0">
      <sharedItems containsSemiMixedTypes="0" containsString="0" containsNumber="1" containsInteger="1" minValue="1" maxValue="15" count="12">
        <n v="1"/>
        <n v="3"/>
        <n v="4"/>
        <n v="5"/>
        <n v="6"/>
        <n v="7"/>
        <n v="9"/>
        <n v="10"/>
        <n v="11"/>
        <n v="12"/>
        <n v="13"/>
        <n v="15"/>
      </sharedItems>
    </cacheField>
    <cacheField name="Stock Location" numFmtId="0">
      <sharedItems count="1">
        <s v="AHPL Mktd.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27"/>
    <x v="3"/>
    <x v="0"/>
  </r>
  <r>
    <x v="1"/>
    <x v="4"/>
    <x v="1"/>
    <x v="7"/>
    <x v="0"/>
  </r>
  <r>
    <x v="2"/>
    <x v="1"/>
    <x v="2"/>
    <x v="11"/>
    <x v="0"/>
  </r>
  <r>
    <x v="3"/>
    <x v="2"/>
    <x v="0"/>
    <x v="7"/>
    <x v="0"/>
  </r>
  <r>
    <x v="4"/>
    <x v="3"/>
    <x v="26"/>
    <x v="3"/>
    <x v="0"/>
  </r>
  <r>
    <x v="5"/>
    <x v="5"/>
    <x v="21"/>
    <x v="9"/>
    <x v="0"/>
  </r>
  <r>
    <x v="5"/>
    <x v="5"/>
    <x v="23"/>
    <x v="0"/>
    <x v="0"/>
  </r>
  <r>
    <x v="5"/>
    <x v="5"/>
    <x v="20"/>
    <x v="10"/>
    <x v="0"/>
  </r>
  <r>
    <x v="5"/>
    <x v="5"/>
    <x v="22"/>
    <x v="1"/>
    <x v="0"/>
  </r>
  <r>
    <x v="6"/>
    <x v="5"/>
    <x v="24"/>
    <x v="9"/>
    <x v="0"/>
  </r>
  <r>
    <x v="6"/>
    <x v="5"/>
    <x v="25"/>
    <x v="7"/>
    <x v="0"/>
  </r>
  <r>
    <x v="7"/>
    <x v="5"/>
    <x v="8"/>
    <x v="5"/>
    <x v="0"/>
  </r>
  <r>
    <x v="8"/>
    <x v="5"/>
    <x v="9"/>
    <x v="8"/>
    <x v="0"/>
  </r>
  <r>
    <x v="8"/>
    <x v="5"/>
    <x v="3"/>
    <x v="6"/>
    <x v="0"/>
  </r>
  <r>
    <x v="9"/>
    <x v="5"/>
    <x v="10"/>
    <x v="3"/>
    <x v="0"/>
  </r>
  <r>
    <x v="10"/>
    <x v="5"/>
    <x v="11"/>
    <x v="3"/>
    <x v="0"/>
  </r>
  <r>
    <x v="11"/>
    <x v="5"/>
    <x v="12"/>
    <x v="4"/>
    <x v="0"/>
  </r>
  <r>
    <x v="12"/>
    <x v="5"/>
    <x v="13"/>
    <x v="4"/>
    <x v="0"/>
  </r>
  <r>
    <x v="13"/>
    <x v="5"/>
    <x v="14"/>
    <x v="3"/>
    <x v="0"/>
  </r>
  <r>
    <x v="14"/>
    <x v="5"/>
    <x v="15"/>
    <x v="3"/>
    <x v="0"/>
  </r>
  <r>
    <x v="15"/>
    <x v="5"/>
    <x v="16"/>
    <x v="3"/>
    <x v="0"/>
  </r>
  <r>
    <x v="16"/>
    <x v="5"/>
    <x v="5"/>
    <x v="4"/>
    <x v="0"/>
  </r>
  <r>
    <x v="17"/>
    <x v="5"/>
    <x v="19"/>
    <x v="4"/>
    <x v="0"/>
  </r>
  <r>
    <x v="18"/>
    <x v="5"/>
    <x v="4"/>
    <x v="4"/>
    <x v="0"/>
  </r>
  <r>
    <x v="19"/>
    <x v="5"/>
    <x v="17"/>
    <x v="2"/>
    <x v="0"/>
  </r>
  <r>
    <x v="20"/>
    <x v="5"/>
    <x v="18"/>
    <x v="3"/>
    <x v="0"/>
  </r>
  <r>
    <x v="21"/>
    <x v="5"/>
    <x v="7"/>
    <x v="4"/>
    <x v="0"/>
  </r>
  <r>
    <x v="22"/>
    <x v="5"/>
    <x v="6"/>
    <x v="4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2:B26" firstHeaderRow="1" firstDataRow="1" firstDataCol="1"/>
  <pivotFields count="5">
    <pivotField axis="axisRow" compact="0" showAll="0" defaultSubtotal="0" outline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showAll="0" outline="0"/>
    <pivotField compact="0" showAll="0" outline="0"/>
    <pivotField dataField="1" compact="0" showAll="0" outline="0"/>
    <pivotField compact="0" showAll="0" outline="0"/>
  </pivotFields>
  <rowFields count="1">
    <field x="0"/>
  </rowFields>
  <dataFields count="1">
    <dataField name="Sum of Qty." fld="3" subtotal="sum" numFmtId="164"/>
  </dataFields>
  <pivotTableStyleInfo name="PivotStyleLight16" showRowHeaders="1" showColHeaders="1" showRowStripes="0" showColStripes="0" showLastColumn="1"/>
</pivotTableDefinition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H1" activeCellId="0" sqref="H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0" width="36.86"/>
    <col collapsed="false" customWidth="true" hidden="false" outlineLevel="0" max="2" min="2" style="0" width="37.43"/>
    <col collapsed="false" customWidth="true" hidden="false" outlineLevel="0" max="3" min="3" style="0" width="32.89"/>
    <col collapsed="false" customWidth="true" hidden="false" outlineLevel="0" max="4" min="4" style="0" width="22.11"/>
    <col collapsed="false" customWidth="true" hidden="false" outlineLevel="0" max="5" min="5" style="0" width="58.41"/>
    <col collapsed="false" customWidth="true" hidden="false" outlineLevel="0" max="6" min="6" style="0" width="39.7"/>
    <col collapsed="false" customWidth="true" hidden="false" outlineLevel="0" max="7" min="7" style="0" width="36.01"/>
    <col collapsed="false" customWidth="true" hidden="false" outlineLevel="0" max="8" min="8" style="0" width="31.47"/>
    <col collapsed="false" customWidth="true" hidden="false" outlineLevel="0" max="9" min="9" style="0" width="37.43"/>
    <col collapsed="false" customWidth="true" hidden="false" outlineLevel="0" max="10" min="10" style="0" width="33.17"/>
  </cols>
  <sheetData>
    <row r="1" customFormat="false" ht="45.3" hidden="false" customHeight="tru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4" t="s">
        <v>9</v>
      </c>
      <c r="K1" s="5"/>
    </row>
    <row r="2" customFormat="false" ht="43.3" hidden="false" customHeight="false" outlineLevel="0" collapsed="false">
      <c r="A2" s="6" t="s">
        <v>10</v>
      </c>
      <c r="B2" s="7" t="str">
        <f aca="false">VLOOKUP(A2,[1]Sheet1!$A$1:$B$1048576,2,0)</f>
        <v>RESTOR CURVED INTRAMEDULLARY STEM 13MM</v>
      </c>
      <c r="C2" s="8" t="s">
        <v>11</v>
      </c>
      <c r="D2" s="9" t="n">
        <f aca="false">5</f>
        <v>5</v>
      </c>
      <c r="E2" s="10" t="s">
        <v>12</v>
      </c>
      <c r="F2" s="11" t="n">
        <v>45042</v>
      </c>
      <c r="G2" s="12" t="n">
        <f aca="false">IF(I2="Sterile",F2+1826, "NA")</f>
        <v>46868</v>
      </c>
      <c r="H2" s="13"/>
      <c r="I2" s="10" t="s">
        <v>13</v>
      </c>
      <c r="J2" s="14" t="s">
        <v>14</v>
      </c>
      <c r="K2" s="5"/>
    </row>
    <row r="3" customFormat="false" ht="43.3" hidden="false" customHeight="false" outlineLevel="0" collapsed="false">
      <c r="A3" s="6" t="s">
        <v>15</v>
      </c>
      <c r="B3" s="7" t="str">
        <f aca="false">VLOOKUP(A3,[1]Sheet1!$A$1:$B$1048576,2,0)</f>
        <v>RESTOR RESECTION PIECE S.STEEL 90MM</v>
      </c>
      <c r="C3" s="8" t="s">
        <v>16</v>
      </c>
      <c r="D3" s="9" t="n">
        <v>10</v>
      </c>
      <c r="E3" s="10" t="s">
        <v>12</v>
      </c>
      <c r="F3" s="11" t="n">
        <v>44938</v>
      </c>
      <c r="G3" s="12" t="n">
        <f aca="false">IF(I3="Sterile",F3+1825, "NA")</f>
        <v>46763</v>
      </c>
      <c r="H3" s="13"/>
      <c r="I3" s="10" t="s">
        <v>13</v>
      </c>
      <c r="J3" s="15" t="s">
        <v>14</v>
      </c>
      <c r="K3" s="5"/>
    </row>
    <row r="4" customFormat="false" ht="43.3" hidden="false" customHeight="false" outlineLevel="0" collapsed="false">
      <c r="A4" s="6" t="s">
        <v>17</v>
      </c>
      <c r="B4" s="7" t="str">
        <f aca="false">VLOOKUP(A4,[1]Sheet1!$A$1:$B$1048576,2,0)</f>
        <v>RESTOR RESECTION PIECE S.STEEL 100MM</v>
      </c>
      <c r="C4" s="8" t="s">
        <v>18</v>
      </c>
      <c r="D4" s="9" t="n">
        <v>15</v>
      </c>
      <c r="E4" s="10" t="s">
        <v>12</v>
      </c>
      <c r="F4" s="11" t="n">
        <v>44938</v>
      </c>
      <c r="G4" s="12" t="n">
        <f aca="false">IF(I4="Sterile",F4+1825, "NA")</f>
        <v>46763</v>
      </c>
      <c r="H4" s="13"/>
      <c r="I4" s="10" t="s">
        <v>13</v>
      </c>
      <c r="J4" s="15" t="s">
        <v>14</v>
      </c>
      <c r="K4" s="5"/>
    </row>
    <row r="5" customFormat="false" ht="43.3" hidden="false" customHeight="false" outlineLevel="0" collapsed="false">
      <c r="A5" s="6" t="s">
        <v>19</v>
      </c>
      <c r="B5" s="7" t="str">
        <f aca="false">VLOOKUP(A5,[1]Sheet1!$A$1:$B$1048576,2,0)</f>
        <v>RESTOR RESECTION PIECE S.STEEL 110MM</v>
      </c>
      <c r="C5" s="8" t="s">
        <v>20</v>
      </c>
      <c r="D5" s="9" t="n">
        <v>10</v>
      </c>
      <c r="E5" s="10" t="s">
        <v>12</v>
      </c>
      <c r="F5" s="11" t="n">
        <v>44938</v>
      </c>
      <c r="G5" s="12" t="n">
        <f aca="false">IF(I5="Sterile",F5+1825, "NA")</f>
        <v>46763</v>
      </c>
      <c r="H5" s="13"/>
      <c r="I5" s="10" t="s">
        <v>13</v>
      </c>
      <c r="J5" s="15" t="s">
        <v>14</v>
      </c>
      <c r="K5" s="5"/>
    </row>
    <row r="6" customFormat="false" ht="43.3" hidden="false" customHeight="false" outlineLevel="0" collapsed="false">
      <c r="A6" s="6" t="s">
        <v>21</v>
      </c>
      <c r="B6" s="7" t="str">
        <f aca="false">VLOOKUP(A6,[1]Sheet1!$A$1:$B$1048576,2,0)</f>
        <v>RESTOR RESECTION PIECE S.STEEL 160MM</v>
      </c>
      <c r="C6" s="8" t="s">
        <v>22</v>
      </c>
      <c r="D6" s="9" t="n">
        <f aca="false">5</f>
        <v>5</v>
      </c>
      <c r="E6" s="10" t="s">
        <v>12</v>
      </c>
      <c r="F6" s="11" t="n">
        <v>45042</v>
      </c>
      <c r="G6" s="12" t="n">
        <f aca="false">IF(I6="Sterile",F6+1826, "NA")</f>
        <v>46868</v>
      </c>
      <c r="H6" s="13"/>
      <c r="I6" s="10" t="s">
        <v>13</v>
      </c>
      <c r="J6" s="15" t="s">
        <v>14</v>
      </c>
      <c r="K6" s="5"/>
    </row>
  </sheetData>
  <dataValidations count="2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I2:I6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true"/>
  </sheetPr>
  <dimension ref="A1:AMJ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9.1484375" defaultRowHeight="13.8" zeroHeight="false" outlineLevelRow="0" outlineLevelCol="0"/>
  <cols>
    <col collapsed="false" customWidth="true" hidden="false" outlineLevel="0" max="1" min="1" style="16" width="11.57"/>
    <col collapsed="false" customWidth="true" hidden="false" outlineLevel="0" max="2" min="2" style="17" width="33.71"/>
    <col collapsed="false" customWidth="true" hidden="false" outlineLevel="0" max="3" min="3" style="16" width="9.42"/>
    <col collapsed="false" customWidth="true" hidden="false" outlineLevel="0" max="4" min="4" style="18" width="7.41"/>
    <col collapsed="false" customWidth="true" hidden="false" outlineLevel="0" max="5" min="5" style="16" width="20.14"/>
    <col collapsed="false" customWidth="true" hidden="false" outlineLevel="0" max="6" min="6" style="16" width="10.42"/>
    <col collapsed="false" customWidth="true" hidden="false" outlineLevel="0" max="7" min="7" style="16" width="10.99"/>
    <col collapsed="false" customWidth="true" hidden="false" outlineLevel="0" max="8" min="8" style="16" width="10.85"/>
    <col collapsed="false" customWidth="true" hidden="false" outlineLevel="0" max="9" min="9" style="16" width="9.71"/>
    <col collapsed="false" customWidth="true" hidden="false" outlineLevel="0" max="10" min="10" style="16" width="11.14"/>
    <col collapsed="false" customWidth="true" hidden="false" outlineLevel="0" max="11" min="11" style="18" width="8.86"/>
    <col collapsed="false" customWidth="false" hidden="false" outlineLevel="0" max="1013" min="12" style="16" width="9.13"/>
    <col collapsed="false" customWidth="true" hidden="false" outlineLevel="0" max="1024" min="1014" style="0" width="11.52"/>
  </cols>
  <sheetData>
    <row r="1" s="23" customFormat="true" ht="32.25" hidden="false" customHeight="true" outlineLevel="0" collapsed="false">
      <c r="A1" s="19" t="s">
        <v>0</v>
      </c>
      <c r="B1" s="20" t="s">
        <v>1</v>
      </c>
      <c r="C1" s="19" t="s">
        <v>2</v>
      </c>
      <c r="D1" s="19" t="s">
        <v>3</v>
      </c>
      <c r="E1" s="21" t="s">
        <v>4</v>
      </c>
      <c r="F1" s="19" t="s">
        <v>5</v>
      </c>
      <c r="G1" s="19" t="s">
        <v>6</v>
      </c>
      <c r="H1" s="22" t="s">
        <v>23</v>
      </c>
      <c r="I1" s="19" t="s">
        <v>7</v>
      </c>
      <c r="J1" s="22" t="s">
        <v>8</v>
      </c>
      <c r="K1" s="22" t="s">
        <v>9</v>
      </c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6.5" hidden="false" customHeight="true" outlineLevel="0" collapsed="false">
      <c r="A2" s="24" t="s">
        <v>10</v>
      </c>
      <c r="B2" s="25" t="str">
        <f aca="false">VLOOKUP(A2,[1]Sheet1!$A$1:$B$1048576,2,0)</f>
        <v>RESTOR CURVED INTRAMEDULLARY STEM 13MM</v>
      </c>
      <c r="C2" s="26" t="s">
        <v>24</v>
      </c>
      <c r="D2" s="27" t="n">
        <f aca="false">5</f>
        <v>5</v>
      </c>
      <c r="E2" s="28" t="s">
        <v>12</v>
      </c>
      <c r="F2" s="29" t="n">
        <v>45042</v>
      </c>
      <c r="G2" s="30" t="n">
        <f aca="false">IF(J2="Sterile",F2+1826, "NA")</f>
        <v>46868</v>
      </c>
      <c r="H2" s="31"/>
      <c r="I2" s="32"/>
      <c r="J2" s="28" t="s">
        <v>13</v>
      </c>
      <c r="K2" s="33" t="s">
        <v>14</v>
      </c>
    </row>
    <row r="3" customFormat="false" ht="16.5" hidden="false" customHeight="true" outlineLevel="0" collapsed="false">
      <c r="A3" s="24" t="s">
        <v>15</v>
      </c>
      <c r="B3" s="25" t="str">
        <f aca="false">VLOOKUP(A3,[1]Sheet1!$A$1:$B$1048576,2,0)</f>
        <v>RESTOR RESECTION PIECE S.STEEL 90MM</v>
      </c>
      <c r="C3" s="26" t="s">
        <v>25</v>
      </c>
      <c r="D3" s="27" t="n">
        <v>10</v>
      </c>
      <c r="E3" s="28" t="s">
        <v>12</v>
      </c>
      <c r="F3" s="29" t="n">
        <v>44938</v>
      </c>
      <c r="G3" s="30" t="n">
        <f aca="false">IF(J3="Sterile",F3+1825, "NA")</f>
        <v>46763</v>
      </c>
      <c r="H3" s="31"/>
      <c r="I3" s="32"/>
      <c r="J3" s="28" t="s">
        <v>13</v>
      </c>
      <c r="K3" s="34" t="s">
        <v>14</v>
      </c>
    </row>
    <row r="4" customFormat="false" ht="16.5" hidden="false" customHeight="true" outlineLevel="0" collapsed="false">
      <c r="A4" s="24" t="s">
        <v>17</v>
      </c>
      <c r="B4" s="25" t="str">
        <f aca="false">VLOOKUP(A4,[1]Sheet1!$A$1:$B$1048576,2,0)</f>
        <v>RESTOR RESECTION PIECE S.STEEL 100MM</v>
      </c>
      <c r="C4" s="26" t="s">
        <v>26</v>
      </c>
      <c r="D4" s="27" t="n">
        <v>15</v>
      </c>
      <c r="E4" s="28" t="s">
        <v>12</v>
      </c>
      <c r="F4" s="29" t="n">
        <v>44938</v>
      </c>
      <c r="G4" s="30" t="n">
        <f aca="false">IF(J4="Sterile",F4+1825, "NA")</f>
        <v>46763</v>
      </c>
      <c r="H4" s="31"/>
      <c r="I4" s="32"/>
      <c r="J4" s="28" t="s">
        <v>13</v>
      </c>
      <c r="K4" s="34" t="s">
        <v>14</v>
      </c>
    </row>
    <row r="5" customFormat="false" ht="16.5" hidden="false" customHeight="true" outlineLevel="0" collapsed="false">
      <c r="A5" s="24" t="s">
        <v>19</v>
      </c>
      <c r="B5" s="25" t="str">
        <f aca="false">VLOOKUP(A5,[1]Sheet1!$A$1:$B$1048576,2,0)</f>
        <v>RESTOR RESECTION PIECE S.STEEL 110MM</v>
      </c>
      <c r="C5" s="26" t="s">
        <v>27</v>
      </c>
      <c r="D5" s="27" t="n">
        <v>10</v>
      </c>
      <c r="E5" s="28" t="s">
        <v>12</v>
      </c>
      <c r="F5" s="29" t="n">
        <v>44938</v>
      </c>
      <c r="G5" s="30" t="n">
        <f aca="false">IF(J5="Sterile",F5+1825, "NA")</f>
        <v>46763</v>
      </c>
      <c r="H5" s="31"/>
      <c r="I5" s="32"/>
      <c r="J5" s="28" t="s">
        <v>13</v>
      </c>
      <c r="K5" s="34" t="s">
        <v>14</v>
      </c>
    </row>
    <row r="6" customFormat="false" ht="16.5" hidden="false" customHeight="true" outlineLevel="0" collapsed="false">
      <c r="A6" s="24" t="s">
        <v>21</v>
      </c>
      <c r="B6" s="25" t="str">
        <f aca="false">VLOOKUP(A6,[1]Sheet1!$A$1:$B$1048576,2,0)</f>
        <v>RESTOR RESECTION PIECE S.STEEL 160MM</v>
      </c>
      <c r="C6" s="26" t="s">
        <v>28</v>
      </c>
      <c r="D6" s="27" t="n">
        <f aca="false">5</f>
        <v>5</v>
      </c>
      <c r="E6" s="28" t="s">
        <v>12</v>
      </c>
      <c r="F6" s="29" t="n">
        <v>45042</v>
      </c>
      <c r="G6" s="30" t="n">
        <f aca="false">IF(J6="Sterile",F6+1826, "NA")</f>
        <v>46868</v>
      </c>
      <c r="H6" s="31"/>
      <c r="I6" s="32"/>
      <c r="J6" s="28" t="s">
        <v>13</v>
      </c>
      <c r="K6" s="34" t="s">
        <v>14</v>
      </c>
    </row>
    <row r="7" customFormat="false" ht="16.5" hidden="false" customHeight="true" outlineLevel="0" collapsed="false"/>
    <row r="8" customFormat="false" ht="16.5" hidden="false" customHeight="true" outlineLevel="0" collapsed="false"/>
    <row r="9" customFormat="false" ht="16.5" hidden="false" customHeight="true" outlineLevel="0" collapsed="false"/>
    <row r="10" customFormat="false" ht="16.5" hidden="false" customHeight="true" outlineLevel="0" collapsed="false"/>
    <row r="11" customFormat="false" ht="16.5" hidden="false" customHeight="true" outlineLevel="0" collapsed="false"/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6.5" hidden="false" customHeight="true" outlineLevel="0" collapsed="false"/>
    <row r="16" customFormat="false" ht="16.5" hidden="false" customHeight="true" outlineLevel="0" collapsed="false"/>
    <row r="17" customFormat="false" ht="16.5" hidden="false" customHeight="true" outlineLevel="0" collapsed="false"/>
    <row r="18" customFormat="false" ht="16.5" hidden="false" customHeight="true" outlineLevel="0" collapsed="false"/>
    <row r="19" customFormat="false" ht="16.5" hidden="false" customHeight="true" outlineLevel="0" collapsed="false"/>
    <row r="20" customFormat="false" ht="16.5" hidden="false" customHeight="true" outlineLevel="0" collapsed="false"/>
    <row r="21" customFormat="false" ht="16.5" hidden="false" customHeight="true" outlineLevel="0" collapsed="false"/>
    <row r="22" customFormat="false" ht="16.5" hidden="false" customHeight="true" outlineLevel="0" collapsed="false"/>
    <row r="23" customFormat="false" ht="16.5" hidden="false" customHeight="true" outlineLevel="0" collapsed="false"/>
    <row r="24" customFormat="false" ht="16.5" hidden="false" customHeight="true" outlineLevel="0" collapsed="false"/>
    <row r="25" customFormat="false" ht="16.5" hidden="false" customHeight="true" outlineLevel="0" collapsed="false"/>
    <row r="26" customFormat="false" ht="16.5" hidden="false" customHeight="true" outlineLevel="0" collapsed="false"/>
    <row r="27" customFormat="false" ht="16.5" hidden="false" customHeight="true" outlineLevel="0" collapsed="false"/>
    <row r="28" customFormat="false" ht="16.5" hidden="false" customHeight="true" outlineLevel="0" collapsed="false"/>
    <row r="29" customFormat="false" ht="16.5" hidden="false" customHeight="true" outlineLevel="0" collapsed="false"/>
    <row r="30" customFormat="false" ht="16.5" hidden="false" customHeight="true" outlineLevel="0" collapsed="false"/>
    <row r="31" customFormat="false" ht="16.5" hidden="false" customHeight="true" outlineLevel="0" collapsed="false"/>
    <row r="32" customFormat="false" ht="16.5" hidden="false" customHeight="true" outlineLevel="0" collapsed="false"/>
    <row r="33" customFormat="false" ht="16.5" hidden="false" customHeight="true" outlineLevel="0" collapsed="false"/>
    <row r="34" customFormat="false" ht="16.5" hidden="false" customHeight="true" outlineLevel="0" collapsed="false"/>
    <row r="35" customFormat="false" ht="16.5" hidden="false" customHeight="true" outlineLevel="0" collapsed="false"/>
    <row r="36" customFormat="false" ht="16.5" hidden="false" customHeight="true" outlineLevel="0" collapsed="false"/>
    <row r="37" customFormat="false" ht="16.5" hidden="false" customHeight="true" outlineLevel="0" collapsed="false"/>
    <row r="38" customFormat="false" ht="16.5" hidden="false" customHeight="true" outlineLevel="0" collapsed="false"/>
    <row r="39" customFormat="false" ht="16.5" hidden="false" customHeight="true" outlineLevel="0" collapsed="false"/>
    <row r="40" customFormat="false" ht="16.5" hidden="false" customHeight="true" outlineLevel="0" collapsed="false"/>
    <row r="41" customFormat="false" ht="16.5" hidden="false" customHeight="true" outlineLevel="0" collapsed="false"/>
    <row r="42" customFormat="false" ht="16.5" hidden="false" customHeight="true" outlineLevel="0" collapsed="false"/>
    <row r="43" customFormat="false" ht="16.5" hidden="false" customHeight="true" outlineLevel="0" collapsed="false"/>
    <row r="44" customFormat="false" ht="16.5" hidden="false" customHeight="true" outlineLevel="0" collapsed="false"/>
    <row r="45" customFormat="false" ht="16.5" hidden="false" customHeight="true" outlineLevel="0" collapsed="false"/>
    <row r="46" customFormat="false" ht="16.5" hidden="false" customHeight="true" outlineLevel="0" collapsed="false"/>
    <row r="47" customFormat="false" ht="16.5" hidden="false" customHeight="true" outlineLevel="0" collapsed="false"/>
    <row r="48" customFormat="false" ht="16.5" hidden="false" customHeight="true" outlineLevel="0" collapsed="false"/>
    <row r="49" customFormat="false" ht="16.5" hidden="false" customHeight="true" outlineLevel="0" collapsed="false"/>
    <row r="50" customFormat="false" ht="16.5" hidden="false" customHeight="true" outlineLevel="0" collapsed="false"/>
    <row r="51" customFormat="false" ht="16.5" hidden="false" customHeight="true" outlineLevel="0" collapsed="false"/>
    <row r="52" s="23" customFormat="true" ht="15.75" hidden="false" customHeight="true" outlineLevel="0" collapsed="false">
      <c r="A52" s="16"/>
      <c r="B52" s="17"/>
      <c r="C52" s="16"/>
      <c r="D52" s="18"/>
      <c r="E52" s="16"/>
      <c r="F52" s="16"/>
      <c r="G52" s="16"/>
      <c r="H52" s="16"/>
      <c r="I52" s="16"/>
      <c r="J52" s="16"/>
      <c r="K52" s="18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</sheetData>
  <dataValidations count="3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H2:H6" type="list">
      <formula1>DATA!$B$4:$B$5</formula1>
      <formula2>0</formula2>
    </dataValidation>
    <dataValidation allowBlank="true" operator="between" showDropDown="false" showErrorMessage="true" showInputMessage="true" sqref="J2:J6" type="list">
      <formula1>DATA!$D$4:$D$5</formula1>
      <formula2>0</formula2>
    </dataValidation>
  </dataValidations>
  <printOptions headings="false" gridLines="false" gridLinesSet="true" horizontalCentered="true" verticalCentered="false"/>
  <pageMargins left="0.157638888888889" right="0.157638888888889" top="1.57430555555556" bottom="0.747916666666667" header="1.22013888888889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&amp;R&amp;Z&amp;F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B49" activeCellId="0" sqref="B49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3.14"/>
    <col collapsed="false" customWidth="true" hidden="false" outlineLevel="0" max="3" min="2" style="0" width="13.57"/>
  </cols>
  <sheetData>
    <row r="2" customFormat="false" ht="15" hidden="false" customHeight="false" outlineLevel="0" collapsed="false">
      <c r="A2" s="35" t="s">
        <v>0</v>
      </c>
      <c r="B2" s="36" t="s">
        <v>29</v>
      </c>
    </row>
    <row r="3" customFormat="false" ht="15" hidden="false" customHeight="false" outlineLevel="0" collapsed="false">
      <c r="A3" s="37" t="s">
        <v>10</v>
      </c>
      <c r="B3" s="38" t="n">
        <v>5</v>
      </c>
    </row>
    <row r="4" customFormat="false" ht="15" hidden="false" customHeight="false" outlineLevel="0" collapsed="false">
      <c r="A4" s="39" t="s">
        <v>15</v>
      </c>
      <c r="B4" s="40" t="n">
        <v>10</v>
      </c>
    </row>
    <row r="5" customFormat="false" ht="15" hidden="false" customHeight="false" outlineLevel="0" collapsed="false">
      <c r="A5" s="39" t="s">
        <v>17</v>
      </c>
      <c r="B5" s="40" t="n">
        <v>15</v>
      </c>
    </row>
    <row r="6" customFormat="false" ht="15" hidden="false" customHeight="false" outlineLevel="0" collapsed="false">
      <c r="A6" s="39" t="s">
        <v>19</v>
      </c>
      <c r="B6" s="40" t="n">
        <v>10</v>
      </c>
    </row>
    <row r="7" customFormat="false" ht="15" hidden="false" customHeight="false" outlineLevel="0" collapsed="false">
      <c r="A7" s="39" t="s">
        <v>21</v>
      </c>
      <c r="B7" s="40" t="n">
        <v>5</v>
      </c>
    </row>
    <row r="8" customFormat="false" ht="15" hidden="false" customHeight="false" outlineLevel="0" collapsed="false">
      <c r="A8" s="39" t="s">
        <v>30</v>
      </c>
      <c r="B8" s="40" t="n">
        <v>29</v>
      </c>
    </row>
    <row r="9" customFormat="false" ht="15" hidden="false" customHeight="false" outlineLevel="0" collapsed="false">
      <c r="A9" s="39" t="s">
        <v>31</v>
      </c>
      <c r="B9" s="40" t="n">
        <v>22</v>
      </c>
    </row>
    <row r="10" customFormat="false" ht="15" hidden="false" customHeight="false" outlineLevel="0" collapsed="false">
      <c r="A10" s="39" t="s">
        <v>32</v>
      </c>
      <c r="B10" s="40" t="n">
        <v>7</v>
      </c>
    </row>
    <row r="11" customFormat="false" ht="15" hidden="false" customHeight="false" outlineLevel="0" collapsed="false">
      <c r="A11" s="39" t="s">
        <v>33</v>
      </c>
      <c r="B11" s="40" t="n">
        <v>20</v>
      </c>
    </row>
    <row r="12" customFormat="false" ht="15" hidden="false" customHeight="false" outlineLevel="0" collapsed="false">
      <c r="A12" s="39" t="s">
        <v>34</v>
      </c>
      <c r="B12" s="40" t="n">
        <v>5</v>
      </c>
    </row>
    <row r="13" customFormat="false" ht="15" hidden="false" customHeight="false" outlineLevel="0" collapsed="false">
      <c r="A13" s="39" t="s">
        <v>35</v>
      </c>
      <c r="B13" s="40" t="n">
        <v>5</v>
      </c>
    </row>
    <row r="14" customFormat="false" ht="15" hidden="false" customHeight="false" outlineLevel="0" collapsed="false">
      <c r="A14" s="39" t="s">
        <v>36</v>
      </c>
      <c r="B14" s="40" t="n">
        <v>6</v>
      </c>
    </row>
    <row r="15" customFormat="false" ht="15" hidden="false" customHeight="false" outlineLevel="0" collapsed="false">
      <c r="A15" s="39" t="s">
        <v>37</v>
      </c>
      <c r="B15" s="40" t="n">
        <v>6</v>
      </c>
    </row>
    <row r="16" customFormat="false" ht="15" hidden="false" customHeight="false" outlineLevel="0" collapsed="false">
      <c r="A16" s="39" t="s">
        <v>38</v>
      </c>
      <c r="B16" s="40" t="n">
        <v>5</v>
      </c>
    </row>
    <row r="17" customFormat="false" ht="15" hidden="false" customHeight="false" outlineLevel="0" collapsed="false">
      <c r="A17" s="39" t="s">
        <v>39</v>
      </c>
      <c r="B17" s="40" t="n">
        <v>5</v>
      </c>
    </row>
    <row r="18" customFormat="false" ht="15" hidden="false" customHeight="false" outlineLevel="0" collapsed="false">
      <c r="A18" s="39" t="s">
        <v>40</v>
      </c>
      <c r="B18" s="40" t="n">
        <v>5</v>
      </c>
    </row>
    <row r="19" customFormat="false" ht="15" hidden="false" customHeight="false" outlineLevel="0" collapsed="false">
      <c r="A19" s="39" t="s">
        <v>41</v>
      </c>
      <c r="B19" s="40" t="n">
        <v>6</v>
      </c>
    </row>
    <row r="20" customFormat="false" ht="15" hidden="false" customHeight="false" outlineLevel="0" collapsed="false">
      <c r="A20" s="39" t="s">
        <v>42</v>
      </c>
      <c r="B20" s="40" t="n">
        <v>6</v>
      </c>
    </row>
    <row r="21" customFormat="false" ht="15" hidden="false" customHeight="false" outlineLevel="0" collapsed="false">
      <c r="A21" s="39" t="s">
        <v>43</v>
      </c>
      <c r="B21" s="40" t="n">
        <v>6</v>
      </c>
    </row>
    <row r="22" customFormat="false" ht="15" hidden="false" customHeight="false" outlineLevel="0" collapsed="false">
      <c r="A22" s="39" t="s">
        <v>44</v>
      </c>
      <c r="B22" s="40" t="n">
        <v>4</v>
      </c>
    </row>
    <row r="23" customFormat="false" ht="15" hidden="false" customHeight="false" outlineLevel="0" collapsed="false">
      <c r="A23" s="39" t="s">
        <v>45</v>
      </c>
      <c r="B23" s="40" t="n">
        <v>5</v>
      </c>
    </row>
    <row r="24" customFormat="false" ht="15" hidden="false" customHeight="false" outlineLevel="0" collapsed="false">
      <c r="A24" s="39" t="s">
        <v>46</v>
      </c>
      <c r="B24" s="40" t="n">
        <v>6</v>
      </c>
    </row>
    <row r="25" customFormat="false" ht="15" hidden="false" customHeight="false" outlineLevel="0" collapsed="false">
      <c r="A25" s="39" t="s">
        <v>47</v>
      </c>
      <c r="B25" s="41" t="n">
        <v>6</v>
      </c>
    </row>
    <row r="26" customFormat="false" ht="15" hidden="false" customHeight="false" outlineLevel="0" collapsed="false">
      <c r="A26" s="42" t="s">
        <v>48</v>
      </c>
      <c r="B26" s="43" t="n">
        <v>199</v>
      </c>
    </row>
  </sheetData>
  <autoFilter ref="A2:C55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44" t="s">
        <v>9</v>
      </c>
      <c r="B3" s="44" t="s">
        <v>23</v>
      </c>
      <c r="C3" s="44" t="s">
        <v>49</v>
      </c>
      <c r="D3" s="44" t="s">
        <v>8</v>
      </c>
      <c r="E3" s="44" t="s">
        <v>50</v>
      </c>
      <c r="F3" s="44" t="s">
        <v>51</v>
      </c>
      <c r="G3" s="44" t="s">
        <v>52</v>
      </c>
      <c r="H3" s="44" t="s">
        <v>7</v>
      </c>
      <c r="I3" s="45" t="s">
        <v>53</v>
      </c>
      <c r="J3" s="45" t="s">
        <v>54</v>
      </c>
      <c r="K3" s="45" t="s">
        <v>55</v>
      </c>
      <c r="L3" s="46" t="s">
        <v>4</v>
      </c>
    </row>
    <row r="4" customFormat="false" ht="15" hidden="false" customHeight="false" outlineLevel="0" collapsed="false">
      <c r="A4" s="0" t="s">
        <v>56</v>
      </c>
      <c r="B4" s="0" t="s">
        <v>57</v>
      </c>
      <c r="C4" s="0" t="s">
        <v>58</v>
      </c>
      <c r="D4" s="0" t="s">
        <v>13</v>
      </c>
      <c r="E4" s="0" t="s">
        <v>59</v>
      </c>
      <c r="F4" s="0" t="s">
        <v>60</v>
      </c>
      <c r="G4" s="47" t="n">
        <v>1</v>
      </c>
      <c r="H4" s="47" t="n">
        <v>90211000</v>
      </c>
      <c r="I4" s="0" t="s">
        <v>61</v>
      </c>
      <c r="J4" s="16" t="s">
        <v>62</v>
      </c>
      <c r="K4" s="16" t="s">
        <v>63</v>
      </c>
      <c r="L4" s="16" t="s">
        <v>64</v>
      </c>
    </row>
    <row r="5" customFormat="false" ht="15" hidden="false" customHeight="false" outlineLevel="0" collapsed="false">
      <c r="A5" s="0" t="s">
        <v>65</v>
      </c>
      <c r="B5" s="0" t="s">
        <v>66</v>
      </c>
      <c r="D5" s="0" t="s">
        <v>67</v>
      </c>
      <c r="E5" s="0" t="s">
        <v>68</v>
      </c>
      <c r="F5" s="0" t="s">
        <v>69</v>
      </c>
      <c r="G5" s="47" t="n">
        <v>2</v>
      </c>
      <c r="H5" s="47" t="n">
        <v>90189029</v>
      </c>
      <c r="I5" s="0" t="s">
        <v>70</v>
      </c>
      <c r="J5" s="16" t="s">
        <v>71</v>
      </c>
      <c r="K5" s="16" t="s">
        <v>72</v>
      </c>
      <c r="L5" s="16" t="s">
        <v>73</v>
      </c>
    </row>
    <row r="6" customFormat="false" ht="15" hidden="false" customHeight="false" outlineLevel="0" collapsed="false">
      <c r="E6" s="0" t="s">
        <v>74</v>
      </c>
      <c r="G6" s="47" t="n">
        <v>3</v>
      </c>
      <c r="I6" s="0" t="s">
        <v>75</v>
      </c>
      <c r="J6" s="16" t="s">
        <v>76</v>
      </c>
      <c r="K6" s="16" t="s">
        <v>77</v>
      </c>
      <c r="L6" s="16" t="s">
        <v>78</v>
      </c>
    </row>
    <row r="7" customFormat="false" ht="15" hidden="false" customHeight="false" outlineLevel="0" collapsed="false">
      <c r="E7" s="0" t="s">
        <v>79</v>
      </c>
      <c r="G7" s="47" t="n">
        <v>5</v>
      </c>
      <c r="J7" s="16"/>
      <c r="K7" s="16" t="s">
        <v>80</v>
      </c>
      <c r="L7" s="16" t="s">
        <v>81</v>
      </c>
    </row>
    <row r="8" customFormat="false" ht="15" hidden="false" customHeight="false" outlineLevel="0" collapsed="false">
      <c r="E8" s="0" t="s">
        <v>82</v>
      </c>
      <c r="G8" s="47" t="n">
        <v>10</v>
      </c>
      <c r="J8" s="16"/>
      <c r="K8" s="16"/>
      <c r="L8" s="16" t="s">
        <v>83</v>
      </c>
    </row>
    <row r="9" customFormat="false" ht="15" hidden="false" customHeight="false" outlineLevel="0" collapsed="false">
      <c r="E9" s="0" t="s">
        <v>84</v>
      </c>
      <c r="L9" s="16" t="s">
        <v>12</v>
      </c>
    </row>
    <row r="10" customFormat="false" ht="15" hidden="false" customHeight="false" outlineLevel="0" collapsed="false">
      <c r="E10" s="0" t="s">
        <v>85</v>
      </c>
      <c r="L10" s="16" t="s">
        <v>86</v>
      </c>
    </row>
    <row r="11" customFormat="false" ht="15" hidden="false" customHeight="false" outlineLevel="0" collapsed="false">
      <c r="E11" s="0" t="s">
        <v>87</v>
      </c>
      <c r="L11" s="16" t="s">
        <v>88</v>
      </c>
    </row>
    <row r="12" customFormat="false" ht="15" hidden="false" customHeight="false" outlineLevel="0" collapsed="false">
      <c r="E12" s="0" t="s">
        <v>89</v>
      </c>
      <c r="L12" s="48" t="s">
        <v>90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2023-08-08T10:58:00Z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